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36" windowWidth="12192" windowHeight="10656" activeTab="0"/>
  </bookViews>
  <sheets>
    <sheet name="總表 " sheetId="1" r:id="rId1"/>
    <sheet name="單價分析" sheetId="2" r:id="rId2"/>
    <sheet name="計算" sheetId="3" r:id="rId3"/>
  </sheets>
  <externalReferences>
    <externalReference r:id="rId6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xlnm.Print_Area" localSheetId="1">'單價分析'!$A$1:$H$97</definedName>
    <definedName name="_xlnm.Print_Area" localSheetId="0">'總表 '!$A$1:$I$28</definedName>
    <definedName name="_xlnm.Print_Titles" localSheetId="2">'計算'!$1:$1</definedName>
    <definedName name="_xlnm.Print_Titles" localSheetId="1">'單價分析'!$1:$5</definedName>
    <definedName name="_xlnm.Print_Titles" localSheetId="0">'總表 '!$1:$5</definedName>
  </definedNames>
  <calcPr fullCalcOnLoad="1"/>
</workbook>
</file>

<file path=xl/sharedStrings.xml><?xml version="1.0" encoding="utf-8"?>
<sst xmlns="http://schemas.openxmlformats.org/spreadsheetml/2006/main" count="244" uniqueCount="142">
  <si>
    <t>人工：                       機具：</t>
  </si>
  <si>
    <t>材料：                       雜項：</t>
  </si>
  <si>
    <r>
      <t>計價代碼：</t>
    </r>
    <r>
      <rPr>
        <sz val="9"/>
        <rFont val="Times New Roman"/>
        <family val="1"/>
      </rPr>
      <t>____________</t>
    </r>
  </si>
  <si>
    <t>工程編號：</t>
  </si>
  <si>
    <t xml:space="preserve"> </t>
  </si>
  <si>
    <t>工程名稱</t>
  </si>
  <si>
    <t>施工地點</t>
  </si>
  <si>
    <t>項次</t>
  </si>
  <si>
    <t xml:space="preserve">項                                               </t>
  </si>
  <si>
    <t>目</t>
  </si>
  <si>
    <t>單位</t>
  </si>
  <si>
    <t>數量</t>
  </si>
  <si>
    <t>單價</t>
  </si>
  <si>
    <t>複價</t>
  </si>
  <si>
    <t>備</t>
  </si>
  <si>
    <t>註</t>
  </si>
  <si>
    <t>項次：</t>
  </si>
  <si>
    <t>工料名稱</t>
  </si>
  <si>
    <t/>
  </si>
  <si>
    <t>規格(備註)</t>
  </si>
  <si>
    <t xml:space="preserve"> </t>
  </si>
  <si>
    <t>貳</t>
  </si>
  <si>
    <t>式</t>
  </si>
  <si>
    <t>參</t>
  </si>
  <si>
    <t>伍</t>
  </si>
  <si>
    <r>
      <t>品質管制作業費</t>
    </r>
    <r>
      <rPr>
        <sz val="9"/>
        <rFont val="新細明體"/>
        <family val="1"/>
      </rPr>
      <t>(壹.項合計約 2.0%)</t>
    </r>
  </si>
  <si>
    <r>
      <t xml:space="preserve">包商利潤及管理費 </t>
    </r>
    <r>
      <rPr>
        <sz val="9"/>
        <rFont val="新細明體"/>
        <family val="1"/>
      </rPr>
      <t>(壹.項合計約 7.0%)</t>
    </r>
  </si>
  <si>
    <t>壹</t>
  </si>
  <si>
    <t>陸</t>
  </si>
  <si>
    <t>小計  (壹.項)</t>
  </si>
  <si>
    <t>肆</t>
  </si>
  <si>
    <t>小計 (壹~肆項)</t>
  </si>
  <si>
    <r>
      <t>工程保險費</t>
    </r>
    <r>
      <rPr>
        <sz val="9"/>
        <rFont val="新細明體"/>
        <family val="1"/>
      </rPr>
      <t xml:space="preserve"> (壹.項合計約1%)</t>
    </r>
  </si>
  <si>
    <t>=</t>
  </si>
  <si>
    <r>
      <t>營業稅</t>
    </r>
    <r>
      <rPr>
        <sz val="9"/>
        <rFont val="新細明體"/>
        <family val="1"/>
      </rPr>
      <t>(壹~伍項合計約 5%)</t>
    </r>
  </si>
  <si>
    <t>取</t>
  </si>
  <si>
    <t>m2</t>
  </si>
  <si>
    <t xml:space="preserve">壹.2.                          </t>
  </si>
  <si>
    <t>單位：m2</t>
  </si>
  <si>
    <t>每  m2 單價計</t>
  </si>
  <si>
    <t>式</t>
  </si>
  <si>
    <t>一</t>
  </si>
  <si>
    <t>假設工程</t>
  </si>
  <si>
    <t>施工安全措施警示標誌</t>
  </si>
  <si>
    <t>施工告示牌</t>
  </si>
  <si>
    <t>二</t>
  </si>
  <si>
    <t xml:space="preserve">壹一.2.                          </t>
  </si>
  <si>
    <t>式</t>
  </si>
  <si>
    <t>kg</t>
  </si>
  <si>
    <t>吊車費用</t>
  </si>
  <si>
    <t xml:space="preserve"> 式</t>
  </si>
  <si>
    <t>零星工料及損耗</t>
  </si>
  <si>
    <t>乙種安全圍籬(W180cm*H180cm)</t>
  </si>
  <si>
    <t>個</t>
  </si>
  <si>
    <t>單位：m</t>
  </si>
  <si>
    <t>警示燈</t>
  </si>
  <si>
    <t>盞</t>
  </si>
  <si>
    <t>工作項目：乙種施工圍籬，(移動式,附警示燈)</t>
  </si>
  <si>
    <t>每  m 單價計</t>
  </si>
  <si>
    <r>
      <t>原有壓層打除清運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平均厚度</t>
    </r>
    <r>
      <rPr>
        <sz val="9"/>
        <rFont val="Times New Roman"/>
        <family val="1"/>
      </rPr>
      <t>15cm)</t>
    </r>
  </si>
  <si>
    <t>3mm聚脲噴塗防水</t>
  </si>
  <si>
    <r>
      <rPr>
        <sz val="9"/>
        <rFont val="細明體"/>
        <family val="3"/>
      </rPr>
      <t>壹、二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 xml:space="preserve">).4  </t>
    </r>
  </si>
  <si>
    <t>女兒牆</t>
  </si>
  <si>
    <r>
      <t>職業安全衛生管理費</t>
    </r>
    <r>
      <rPr>
        <sz val="9"/>
        <rFont val="新細明體"/>
        <family val="1"/>
      </rPr>
      <t>(壹.項合計約1.0%)</t>
    </r>
  </si>
  <si>
    <t>工作項目：職業安全衛生管理費</t>
  </si>
  <si>
    <t xml:space="preserve">單位：式  </t>
  </si>
  <si>
    <t>每  式  單價計</t>
  </si>
  <si>
    <t>標誌 進入工地戴安全帽</t>
  </si>
  <si>
    <t>面</t>
  </si>
  <si>
    <t>安全帽</t>
  </si>
  <si>
    <t>個</t>
  </si>
  <si>
    <t>特殊手套</t>
  </si>
  <si>
    <t>雙</t>
  </si>
  <si>
    <t>安全鞋</t>
  </si>
  <si>
    <t>急救箱</t>
  </si>
  <si>
    <t>材料搬運及維護</t>
  </si>
  <si>
    <t>清潔費及雜項材料</t>
  </si>
  <si>
    <t>職業安全衛生人員設置費</t>
  </si>
  <si>
    <t>工作梯</t>
  </si>
  <si>
    <t>組</t>
  </si>
  <si>
    <t>聚氨酯底漆</t>
  </si>
  <si>
    <t>綠建材手工聚脲瑕疵裂縫修補</t>
  </si>
  <si>
    <t>綠建材手工聚脲瑕疵缺損修補</t>
  </si>
  <si>
    <t>單液聚氨酯防水基層</t>
  </si>
  <si>
    <t>綠建材聚脲噴塗層面層</t>
  </si>
  <si>
    <t>耐候面層</t>
  </si>
  <si>
    <t>工資及機具損耗</t>
  </si>
  <si>
    <t>㎡</t>
  </si>
  <si>
    <t>工作項目：3mm聚脲噴塗防水</t>
  </si>
  <si>
    <t>合法清運處理場</t>
  </si>
  <si>
    <t>敲除工資</t>
  </si>
  <si>
    <t>素地研磨(舊有防水層)</t>
  </si>
  <si>
    <t>原有壓層打除運棄(平均厚度15cm)</t>
  </si>
  <si>
    <t>工作項目：原有壓層打除運棄(平均厚度15cm)</t>
  </si>
  <si>
    <t>整體粉光</t>
  </si>
  <si>
    <r>
      <t>壹</t>
    </r>
    <r>
      <rPr>
        <sz val="9"/>
        <rFont val="PMingLiU"/>
        <family val="1"/>
      </rPr>
      <t>、</t>
    </r>
    <r>
      <rPr>
        <sz val="9"/>
        <rFont val="細明體"/>
        <family val="3"/>
      </rPr>
      <t>二(二).3</t>
    </r>
  </si>
  <si>
    <r>
      <t>壹</t>
    </r>
    <r>
      <rPr>
        <sz val="9"/>
        <rFont val="PMingLiU"/>
        <family val="1"/>
      </rPr>
      <t>、</t>
    </r>
    <r>
      <rPr>
        <sz val="9"/>
        <rFont val="細明體"/>
        <family val="3"/>
      </rPr>
      <t>二(二).4</t>
    </r>
  </si>
  <si>
    <r>
      <rPr>
        <sz val="9"/>
        <rFont val="細明體"/>
        <family val="3"/>
      </rPr>
      <t>壹、二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 xml:space="preserve">).3   </t>
    </r>
  </si>
  <si>
    <t>10cm點銲鋼絲網灌漿含整體粉光</t>
  </si>
  <si>
    <t>=</t>
  </si>
  <si>
    <r>
      <t>壹</t>
    </r>
    <r>
      <rPr>
        <sz val="9"/>
        <rFont val="PMingLiU"/>
        <family val="1"/>
      </rPr>
      <t>、</t>
    </r>
    <r>
      <rPr>
        <sz val="9"/>
        <rFont val="細明體"/>
        <family val="3"/>
      </rPr>
      <t>二(二).2</t>
    </r>
  </si>
  <si>
    <r>
      <rPr>
        <sz val="9"/>
        <rFont val="細明體"/>
        <family val="3"/>
      </rPr>
      <t>壹、二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).2</t>
    </r>
  </si>
  <si>
    <t>3mm聚脲噴塗防水</t>
  </si>
  <si>
    <t xml:space="preserve">同  壹、二(二).2 </t>
  </si>
  <si>
    <t>處</t>
  </si>
  <si>
    <t>屋頂既有高帽落水頭更新(2"不銹鋼)(含管線疏通)</t>
  </si>
  <si>
    <t>單位：式</t>
  </si>
  <si>
    <t>安裝工資</t>
  </si>
  <si>
    <t>營建廢棄物證明(申請)</t>
  </si>
  <si>
    <t>臨時水電費</t>
  </si>
  <si>
    <t>點銲鋼絲網灌漿含整體粉光</t>
  </si>
  <si>
    <t>工作項目：點銲鋼絲網灌漿含整體粉光</t>
  </si>
  <si>
    <t>210kg/cm2混凝土</t>
  </si>
  <si>
    <t>(厚度:平均&gt;10cm)</t>
  </si>
  <si>
    <t>20*20*0.4mm點焊鋼絲網</t>
  </si>
  <si>
    <t>車</t>
  </si>
  <si>
    <t>廢棄物運(吊)棄</t>
  </si>
  <si>
    <t xml:space="preserve">壹一.6.                          </t>
  </si>
  <si>
    <t>工作項目：施工告示牌</t>
  </si>
  <si>
    <t>式</t>
  </si>
  <si>
    <t>每  式單價計</t>
  </si>
  <si>
    <t>字體</t>
  </si>
  <si>
    <t>零星損耗</t>
  </si>
  <si>
    <t>式</t>
  </si>
  <si>
    <t>工</t>
  </si>
  <si>
    <t>告示牌本體</t>
  </si>
  <si>
    <t>屋頂廢棄管線清除</t>
  </si>
  <si>
    <t>16.5*11.3</t>
  </si>
  <si>
    <t>10.6*1.5</t>
  </si>
  <si>
    <t>(16.5*2+10.6*2+1.5*2)*1.0</t>
  </si>
  <si>
    <r>
      <t>基隆市東信路</t>
    </r>
    <r>
      <rPr>
        <b/>
        <sz val="16"/>
        <rFont val="Times New Roman"/>
        <family val="1"/>
      </rPr>
      <t>169</t>
    </r>
    <r>
      <rPr>
        <b/>
        <sz val="16"/>
        <rFont val="細明體"/>
        <family val="3"/>
      </rPr>
      <t>號更保大樓屋頂防水工程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計算式</t>
    </r>
  </si>
  <si>
    <t>屋頂防水工程</t>
  </si>
  <si>
    <t>基隆市東信路169號頂樓</t>
  </si>
  <si>
    <t>施工項目</t>
  </si>
  <si>
    <t>總計  (壹~陸項)</t>
  </si>
  <si>
    <t>總標價︰</t>
  </si>
  <si>
    <t>新台幣                                           整（含稅）</t>
  </si>
  <si>
    <t>投標廠商︰                                                       負責人                                      (廠商蓋章)</t>
  </si>
  <si>
    <t>投標標價詳細表</t>
  </si>
  <si>
    <t>單價分析表</t>
  </si>
  <si>
    <t>工程名稱：財團法人臺灣更生保護會基隆分會代管會產（基隆市東信路169號）屋頂防水修繕工程採購案</t>
  </si>
  <si>
    <t>財團法人臺灣更生保護會基隆分會代管會產（基隆市東信路169號）屋頂防水修繕工程採購案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</si>
</sst>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_-* #,##0.00_-;\-* #,##0.00_-;_-* &quot;-&quot;_-;_-@_-"/>
    <numFmt numFmtId="182" formatCode="#,##0.00_ "/>
    <numFmt numFmtId="183" formatCode="_-* #,##0.000_-;\-\ #,##0.000_-\ ;_-* &quot;-&quot;??_-;_-@_-"/>
    <numFmt numFmtId="184" formatCode="_-* #,##0.00_-;\-\ #,##0.00_-\ ;_-* &quot;-&quot;??_-;_-@_-"/>
    <numFmt numFmtId="185" formatCode="#,##0.000_ "/>
    <numFmt numFmtId="186" formatCode="_(* #,##0_);_(* \(#,##0\);_(* &quot;-&quot;??_);_(@_)"/>
    <numFmt numFmtId="187" formatCode="_-* #,##0.0_-;\-* #,##0.0_-;_-* &quot;-&quot;_-;_-@_-"/>
    <numFmt numFmtId="188" formatCode="0.00_ "/>
    <numFmt numFmtId="189" formatCode="_-* #,##0.0000_-;\-* #,##0.0000_-;_-* &quot;-&quot;????_-;_-@_-"/>
    <numFmt numFmtId="190" formatCode="_-* #,##0_-;\-* #,##0_-;_-* &quot;-&quot;??_-;_-@_-"/>
    <numFmt numFmtId="191" formatCode="#,##0.0"/>
    <numFmt numFmtId="192" formatCode="#,##0.0_);\(#,##0.0\)"/>
    <numFmt numFmtId="193" formatCode="&quot;$&quot;#,##0\ ;\(&quot;$&quot;#,##0\)"/>
    <numFmt numFmtId="194" formatCode="0.00_)"/>
    <numFmt numFmtId="195" formatCode="#,##0_ "/>
    <numFmt numFmtId="196" formatCode="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新細明體"/>
      <family val="1"/>
    </font>
    <font>
      <b/>
      <sz val="16"/>
      <name val="細明體"/>
      <family val="3"/>
    </font>
    <font>
      <sz val="11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Times New Roman"/>
      <family val="1"/>
    </font>
    <font>
      <sz val="10"/>
      <name val="Helv"/>
      <family val="2"/>
    </font>
    <font>
      <sz val="9"/>
      <color indexed="10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b/>
      <sz val="16"/>
      <name val="Times New Roman"/>
      <family val="1"/>
    </font>
    <font>
      <sz val="9"/>
      <color indexed="10"/>
      <name val="細明體"/>
      <family val="3"/>
    </font>
    <font>
      <b/>
      <sz val="11"/>
      <name val="新細明體"/>
      <family val="1"/>
    </font>
    <font>
      <b/>
      <sz val="10"/>
      <name val="新細明體"/>
      <family val="1"/>
    </font>
    <font>
      <sz val="6"/>
      <name val="細明體"/>
      <family val="3"/>
    </font>
    <font>
      <sz val="8"/>
      <name val="Times"/>
      <family val="1"/>
    </font>
    <font>
      <b/>
      <sz val="8.3"/>
      <name val="Helv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"/>
      <family val="1"/>
    </font>
    <font>
      <i/>
      <sz val="8"/>
      <name val="Times"/>
      <family val="1"/>
    </font>
    <font>
      <b/>
      <i/>
      <sz val="16"/>
      <name val="Helv"/>
      <family val="2"/>
    </font>
    <font>
      <sz val="12"/>
      <name val="Courier"/>
      <family val="3"/>
    </font>
    <font>
      <sz val="11"/>
      <name val="Century Gothic"/>
      <family val="2"/>
    </font>
    <font>
      <sz val="11"/>
      <name val="돋움"/>
      <family val="2"/>
    </font>
    <font>
      <sz val="9"/>
      <name val="PMingLiU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3" fillId="0" borderId="0">
      <alignment/>
      <protection/>
    </xf>
    <xf numFmtId="0" fontId="24" fillId="20" borderId="1" applyNumberFormat="0" applyAlignment="0">
      <protection/>
    </xf>
    <xf numFmtId="37" fontId="25" fillId="0" borderId="0" applyFill="0" applyBorder="0" applyAlignment="0" applyProtection="0"/>
    <xf numFmtId="192" fontId="25" fillId="0" borderId="0" applyFill="0" applyBorder="0" applyAlignment="0" applyProtection="0"/>
    <xf numFmtId="40" fontId="26" fillId="0" borderId="0" applyFont="0" applyFill="0" applyBorder="0" applyAlignment="0" applyProtection="0"/>
    <xf numFmtId="3" fontId="27" fillId="0" borderId="0" applyFon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38" fontId="25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25" fillId="22" borderId="2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194" fontId="32" fillId="0" borderId="0">
      <alignment/>
      <protection/>
    </xf>
    <xf numFmtId="0" fontId="27" fillId="0" borderId="0">
      <alignment/>
      <protection/>
    </xf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4" fontId="25" fillId="0" borderId="0">
      <alignment/>
      <protection/>
    </xf>
    <xf numFmtId="3" fontId="25" fillId="0" borderId="0" applyNumberFormat="0" applyFont="0" applyAlignment="0">
      <protection/>
    </xf>
    <xf numFmtId="0" fontId="27" fillId="0" borderId="3" applyNumberFormat="0" applyFont="0" applyFill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4" applyNumberFormat="0" applyFill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25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60" fillId="0" borderId="6" applyNumberFormat="0" applyFill="0" applyAlignment="0" applyProtection="0"/>
    <xf numFmtId="0" fontId="0" fillId="26" borderId="7" applyNumberFormat="0" applyFont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>
      <alignment/>
      <protection/>
    </xf>
    <xf numFmtId="0" fontId="66" fillId="33" borderId="5" applyNumberFormat="0" applyAlignment="0" applyProtection="0"/>
    <xf numFmtId="0" fontId="67" fillId="25" borderId="11" applyNumberFormat="0" applyAlignment="0" applyProtection="0"/>
    <xf numFmtId="0" fontId="68" fillId="34" borderId="12" applyNumberFormat="0" applyAlignment="0" applyProtection="0"/>
    <xf numFmtId="0" fontId="69" fillId="35" borderId="0" applyNumberFormat="0" applyBorder="0" applyAlignment="0" applyProtection="0"/>
    <xf numFmtId="0" fontId="7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5" fillId="0" borderId="0">
      <alignment/>
      <protection/>
    </xf>
  </cellStyleXfs>
  <cellXfs count="1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9" fontId="8" fillId="0" borderId="0" xfId="65" applyFont="1" applyFill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 vertical="center"/>
    </xf>
    <xf numFmtId="49" fontId="8" fillId="0" borderId="13" xfId="65" applyNumberFormat="1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" xfId="6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49" fontId="8" fillId="0" borderId="17" xfId="65" applyNumberFormat="1" applyFont="1" applyFill="1" applyBorder="1" applyAlignment="1">
      <alignment horizontal="distributed" vertical="center"/>
    </xf>
    <xf numFmtId="0" fontId="8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vertical="center"/>
    </xf>
    <xf numFmtId="179" fontId="6" fillId="0" borderId="2" xfId="65" applyFont="1" applyFill="1" applyBorder="1" applyAlignment="1">
      <alignment vertical="center"/>
    </xf>
    <xf numFmtId="179" fontId="6" fillId="0" borderId="16" xfId="65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41" fontId="8" fillId="0" borderId="13" xfId="65" applyNumberFormat="1" applyFont="1" applyFill="1" applyBorder="1" applyAlignment="1">
      <alignment vertical="center" shrinkToFit="1"/>
    </xf>
    <xf numFmtId="41" fontId="8" fillId="0" borderId="2" xfId="65" applyNumberFormat="1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 vertical="center"/>
    </xf>
    <xf numFmtId="0" fontId="11" fillId="0" borderId="0" xfId="63" applyFont="1">
      <alignment/>
      <protection/>
    </xf>
    <xf numFmtId="49" fontId="11" fillId="0" borderId="0" xfId="63" applyNumberFormat="1" applyFont="1">
      <alignment/>
      <protection/>
    </xf>
    <xf numFmtId="0" fontId="12" fillId="0" borderId="0" xfId="63">
      <alignment/>
      <protection/>
    </xf>
    <xf numFmtId="0" fontId="11" fillId="0" borderId="0" xfId="63" applyFont="1" applyAlignment="1">
      <alignment horizontal="left"/>
      <protection/>
    </xf>
    <xf numFmtId="0" fontId="11" fillId="0" borderId="2" xfId="63" applyFont="1" applyBorder="1" applyAlignment="1">
      <alignment horizontal="left" wrapText="1"/>
      <protection/>
    </xf>
    <xf numFmtId="0" fontId="11" fillId="0" borderId="2" xfId="63" applyFont="1" applyBorder="1" applyAlignment="1">
      <alignment horizontal="distributed"/>
      <protection/>
    </xf>
    <xf numFmtId="49" fontId="11" fillId="0" borderId="2" xfId="63" applyNumberFormat="1" applyFont="1" applyBorder="1" applyAlignment="1">
      <alignment horizontal="distributed"/>
      <protection/>
    </xf>
    <xf numFmtId="0" fontId="11" fillId="0" borderId="2" xfId="63" applyFont="1" applyBorder="1" applyAlignment="1">
      <alignment horizontal="center"/>
      <protection/>
    </xf>
    <xf numFmtId="180" fontId="7" fillId="0" borderId="2" xfId="63" applyNumberFormat="1" applyFont="1" applyBorder="1" applyAlignment="1">
      <alignment horizontal="right"/>
      <protection/>
    </xf>
    <xf numFmtId="3" fontId="7" fillId="0" borderId="2" xfId="63" applyNumberFormat="1" applyFont="1" applyBorder="1" applyAlignment="1">
      <alignment horizontal="right"/>
      <protection/>
    </xf>
    <xf numFmtId="49" fontId="11" fillId="0" borderId="2" xfId="63" applyNumberFormat="1" applyFont="1" applyBorder="1" applyAlignment="1">
      <alignment horizontal="left"/>
      <protection/>
    </xf>
    <xf numFmtId="0" fontId="12" fillId="0" borderId="2" xfId="63" applyBorder="1" applyAlignment="1">
      <alignment horizontal="center"/>
      <protection/>
    </xf>
    <xf numFmtId="0" fontId="11" fillId="0" borderId="22" xfId="63" applyFont="1" applyBorder="1" applyAlignment="1">
      <alignment horizontal="center"/>
      <protection/>
    </xf>
    <xf numFmtId="181" fontId="8" fillId="0" borderId="2" xfId="65" applyNumberFormat="1" applyFont="1" applyFill="1" applyBorder="1" applyAlignment="1">
      <alignment vertical="center" shrinkToFit="1"/>
    </xf>
    <xf numFmtId="181" fontId="7" fillId="0" borderId="2" xfId="63" applyNumberFormat="1" applyFont="1" applyBorder="1" applyAlignment="1">
      <alignment horizontal="right"/>
      <protection/>
    </xf>
    <xf numFmtId="0" fontId="11" fillId="0" borderId="2" xfId="63" applyFont="1" applyBorder="1" applyAlignment="1">
      <alignment/>
      <protection/>
    </xf>
    <xf numFmtId="4" fontId="7" fillId="0" borderId="2" xfId="63" applyNumberFormat="1" applyFont="1" applyBorder="1" applyAlignment="1">
      <alignment horizontal="right"/>
      <protection/>
    </xf>
    <xf numFmtId="49" fontId="11" fillId="0" borderId="2" xfId="63" applyNumberFormat="1" applyFont="1" applyBorder="1" applyAlignment="1">
      <alignment horizontal="center"/>
      <protection/>
    </xf>
    <xf numFmtId="49" fontId="11" fillId="0" borderId="2" xfId="63" applyNumberFormat="1" applyFont="1" applyBorder="1" applyAlignment="1">
      <alignment horizontal="center" shrinkToFit="1"/>
      <protection/>
    </xf>
    <xf numFmtId="181" fontId="8" fillId="0" borderId="13" xfId="65" applyNumberFormat="1" applyFont="1" applyFill="1" applyBorder="1" applyAlignment="1">
      <alignment vertical="center" shrinkToFit="1"/>
    </xf>
    <xf numFmtId="0" fontId="11" fillId="0" borderId="2" xfId="63" applyFont="1" applyBorder="1" applyAlignment="1">
      <alignment horizontal="left" indent="1"/>
      <protection/>
    </xf>
    <xf numFmtId="0" fontId="6" fillId="0" borderId="20" xfId="0" applyFont="1" applyFill="1" applyBorder="1" applyAlignment="1">
      <alignment horizontal="left" vertical="center"/>
    </xf>
    <xf numFmtId="186" fontId="7" fillId="0" borderId="2" xfId="65" applyNumberFormat="1" applyFont="1" applyBorder="1" applyAlignment="1">
      <alignment horizontal="right"/>
    </xf>
    <xf numFmtId="3" fontId="15" fillId="0" borderId="2" xfId="63" applyNumberFormat="1" applyFont="1" applyBorder="1" applyAlignment="1">
      <alignment horizontal="right"/>
      <protection/>
    </xf>
    <xf numFmtId="0" fontId="6" fillId="0" borderId="2" xfId="61" applyFont="1" applyFill="1" applyBorder="1" applyAlignment="1">
      <alignment horizontal="right" vertical="center"/>
      <protection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9" fillId="0" borderId="2" xfId="63" applyNumberFormat="1" applyFont="1" applyBorder="1" applyAlignment="1">
      <alignment horizontal="center" shrinkToFit="1"/>
      <protection/>
    </xf>
    <xf numFmtId="49" fontId="19" fillId="0" borderId="2" xfId="63" applyNumberFormat="1" applyFont="1" applyBorder="1" applyAlignment="1">
      <alignment horizontal="center"/>
      <protection/>
    </xf>
    <xf numFmtId="0" fontId="8" fillId="0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188" fontId="14" fillId="0" borderId="0" xfId="0" applyNumberFormat="1" applyFont="1" applyAlignment="1">
      <alignment/>
    </xf>
    <xf numFmtId="188" fontId="14" fillId="0" borderId="0" xfId="0" applyNumberFormat="1" applyFont="1" applyBorder="1" applyAlignment="1">
      <alignment/>
    </xf>
    <xf numFmtId="0" fontId="11" fillId="0" borderId="2" xfId="63" applyFont="1" applyBorder="1" applyAlignment="1">
      <alignment/>
      <protection/>
    </xf>
    <xf numFmtId="0" fontId="6" fillId="0" borderId="2" xfId="0" applyFont="1" applyFill="1" applyBorder="1" applyAlignment="1">
      <alignment horizontal="right" vertical="center"/>
    </xf>
    <xf numFmtId="183" fontId="8" fillId="0" borderId="2" xfId="62" applyNumberFormat="1" applyFont="1" applyFill="1" applyBorder="1" applyAlignment="1">
      <alignment horizontal="right" vertical="center" shrinkToFit="1"/>
      <protection/>
    </xf>
    <xf numFmtId="184" fontId="8" fillId="0" borderId="2" xfId="62" applyNumberFormat="1" applyFont="1" applyFill="1" applyBorder="1" applyAlignment="1">
      <alignment horizontal="right" vertical="center" shrinkToFit="1"/>
      <protection/>
    </xf>
    <xf numFmtId="0" fontId="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center"/>
    </xf>
    <xf numFmtId="188" fontId="14" fillId="0" borderId="18" xfId="0" applyNumberFormat="1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49" fontId="22" fillId="0" borderId="2" xfId="63" applyNumberFormat="1" applyFont="1" applyBorder="1" applyAlignment="1">
      <alignment horizontal="distributed" vertical="center"/>
      <protection/>
    </xf>
    <xf numFmtId="182" fontId="8" fillId="0" borderId="2" xfId="0" applyNumberFormat="1" applyFont="1" applyBorder="1" applyAlignment="1">
      <alignment horizontal="center" vertical="center"/>
    </xf>
    <xf numFmtId="185" fontId="8" fillId="0" borderId="2" xfId="0" applyNumberFormat="1" applyFont="1" applyBorder="1" applyAlignment="1">
      <alignment horizontal="right" vertical="center" shrinkToFit="1"/>
    </xf>
    <xf numFmtId="182" fontId="8" fillId="0" borderId="2" xfId="0" applyNumberFormat="1" applyFont="1" applyBorder="1" applyAlignment="1">
      <alignment horizontal="right" vertical="center" shrinkToFit="1"/>
    </xf>
    <xf numFmtId="185" fontId="8" fillId="0" borderId="2" xfId="62" applyNumberFormat="1" applyFont="1" applyBorder="1" applyAlignment="1">
      <alignment horizontal="right" vertical="center" shrinkToFit="1"/>
      <protection/>
    </xf>
    <xf numFmtId="182" fontId="8" fillId="0" borderId="2" xfId="62" applyNumberFormat="1" applyFont="1" applyBorder="1" applyAlignment="1">
      <alignment horizontal="right" vertical="center" shrinkToFit="1"/>
      <protection/>
    </xf>
    <xf numFmtId="0" fontId="17" fillId="0" borderId="2" xfId="0" applyFont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vertical="center"/>
    </xf>
    <xf numFmtId="0" fontId="20" fillId="0" borderId="2" xfId="61" applyFont="1" applyFill="1" applyBorder="1" applyAlignment="1">
      <alignment horizontal="center" vertical="center"/>
      <protection/>
    </xf>
    <xf numFmtId="0" fontId="21" fillId="0" borderId="19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2" xfId="60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8" fillId="0" borderId="19" xfId="0" applyFont="1" applyBorder="1" applyAlignment="1">
      <alignment/>
    </xf>
    <xf numFmtId="0" fontId="8" fillId="0" borderId="2" xfId="62" applyNumberFormat="1" applyFont="1" applyBorder="1" applyAlignment="1">
      <alignment horizontal="center" vertical="center"/>
      <protection/>
    </xf>
    <xf numFmtId="0" fontId="8" fillId="0" borderId="2" xfId="64" applyFont="1" applyBorder="1" applyAlignment="1">
      <alignment horizontal="center" vertical="center"/>
      <protection/>
    </xf>
    <xf numFmtId="0" fontId="8" fillId="0" borderId="15" xfId="62" applyNumberFormat="1" applyFont="1" applyBorder="1" applyAlignment="1">
      <alignment vertical="center" shrinkToFit="1"/>
      <protection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63" applyFont="1" applyAlignment="1">
      <alignment horizontal="left"/>
      <protection/>
    </xf>
    <xf numFmtId="0" fontId="11" fillId="0" borderId="15" xfId="63" applyFont="1" applyBorder="1" applyAlignment="1">
      <alignment horizontal="left" wrapText="1"/>
      <protection/>
    </xf>
    <xf numFmtId="0" fontId="11" fillId="0" borderId="16" xfId="63" applyFont="1" applyBorder="1" applyAlignment="1">
      <alignment horizontal="left" wrapText="1"/>
      <protection/>
    </xf>
    <xf numFmtId="0" fontId="11" fillId="0" borderId="15" xfId="63" applyFont="1" applyBorder="1" applyAlignment="1">
      <alignment horizontal="center"/>
      <protection/>
    </xf>
    <xf numFmtId="0" fontId="11" fillId="0" borderId="16" xfId="63" applyFont="1" applyBorder="1" applyAlignment="1">
      <alignment horizontal="center"/>
      <protection/>
    </xf>
    <xf numFmtId="0" fontId="11" fillId="0" borderId="15" xfId="63" applyFont="1" applyBorder="1" applyAlignment="1">
      <alignment horizontal="distributed"/>
      <protection/>
    </xf>
    <xf numFmtId="0" fontId="12" fillId="0" borderId="16" xfId="63" applyBorder="1" applyAlignment="1">
      <alignment horizontal="distributed"/>
      <protection/>
    </xf>
    <xf numFmtId="0" fontId="7" fillId="0" borderId="13" xfId="63" applyFont="1" applyBorder="1" applyAlignment="1">
      <alignment horizontal="left" indent="1"/>
      <protection/>
    </xf>
    <xf numFmtId="0" fontId="7" fillId="0" borderId="14" xfId="63" applyFont="1" applyBorder="1" applyAlignment="1">
      <alignment horizontal="left" indent="1"/>
      <protection/>
    </xf>
    <xf numFmtId="0" fontId="11" fillId="0" borderId="2" xfId="63" applyFont="1" applyBorder="1" applyAlignment="1">
      <alignment horizontal="center"/>
      <protection/>
    </xf>
    <xf numFmtId="0" fontId="12" fillId="0" borderId="2" xfId="63" applyBorder="1" applyAlignment="1">
      <alignment horizontal="center"/>
      <protection/>
    </xf>
    <xf numFmtId="181" fontId="7" fillId="0" borderId="2" xfId="63" applyNumberFormat="1" applyFont="1" applyBorder="1" applyAlignment="1">
      <alignment horizontal="right"/>
      <protection/>
    </xf>
    <xf numFmtId="181" fontId="12" fillId="0" borderId="2" xfId="63" applyNumberFormat="1" applyFont="1" applyBorder="1" applyAlignment="1">
      <alignment horizontal="right"/>
      <protection/>
    </xf>
    <xf numFmtId="49" fontId="11" fillId="0" borderId="2" xfId="63" applyNumberFormat="1" applyFont="1" applyBorder="1" applyAlignment="1">
      <alignment/>
      <protection/>
    </xf>
    <xf numFmtId="0" fontId="12" fillId="0" borderId="2" xfId="63" applyBorder="1" applyAlignment="1">
      <alignment/>
      <protection/>
    </xf>
    <xf numFmtId="0" fontId="7" fillId="0" borderId="19" xfId="63" applyFont="1" applyBorder="1" applyAlignment="1">
      <alignment horizontal="left" indent="1"/>
      <protection/>
    </xf>
    <xf numFmtId="0" fontId="7" fillId="0" borderId="24" xfId="63" applyFont="1" applyBorder="1" applyAlignment="1">
      <alignment horizontal="left" indent="1"/>
      <protection/>
    </xf>
    <xf numFmtId="0" fontId="5" fillId="0" borderId="0" xfId="63" applyFont="1" applyAlignment="1">
      <alignment horizontal="center"/>
      <protection/>
    </xf>
    <xf numFmtId="0" fontId="11" fillId="0" borderId="16" xfId="63" applyFont="1" applyBorder="1" applyAlignment="1">
      <alignment horizontal="distributed"/>
      <protection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5">
    <cellStyle name="Normal" xfId="0"/>
    <cellStyle name="0,0&#13;&#10;NA&#13;&#10;" xfId="15"/>
    <cellStyle name="0,0&#13;&#10;NA&#13;&#10; 2 2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BROAD SCOPE" xfId="35"/>
    <cellStyle name="BROAD_SCOPE" xfId="36"/>
    <cellStyle name="Comma(0)" xfId="37"/>
    <cellStyle name="Comma(1)" xfId="38"/>
    <cellStyle name="Comma_laroux" xfId="39"/>
    <cellStyle name="Comma0" xfId="40"/>
    <cellStyle name="Currency [0]_CCOCPX" xfId="41"/>
    <cellStyle name="Currency_CCOCPX" xfId="42"/>
    <cellStyle name="Currency0" xfId="43"/>
    <cellStyle name="Date" xfId="44"/>
    <cellStyle name="Fixed" xfId="45"/>
    <cellStyle name="Grey" xfId="46"/>
    <cellStyle name="Heading 1" xfId="47"/>
    <cellStyle name="Heading 2" xfId="48"/>
    <cellStyle name="Input [yellow]" xfId="49"/>
    <cellStyle name="MEDIUM SCOPE" xfId="50"/>
    <cellStyle name="NARROW SCOPE" xfId="51"/>
    <cellStyle name="Normal - Style1" xfId="52"/>
    <cellStyle name="Normal_Capex" xfId="53"/>
    <cellStyle name="Percent [2]" xfId="54"/>
    <cellStyle name="Percent_pldt" xfId="55"/>
    <cellStyle name="Rate_1" xfId="56"/>
    <cellStyle name="Schedule" xfId="57"/>
    <cellStyle name="Total" xfId="58"/>
    <cellStyle name="一般 2" xfId="59"/>
    <cellStyle name="一般_110-04-01國有財產局基隆分處" xfId="60"/>
    <cellStyle name="一般_Book2" xfId="61"/>
    <cellStyle name="一般_pcc_c" xfId="62"/>
    <cellStyle name="一般_七堵1108預算書" xfId="63"/>
    <cellStyle name="一般_警大報價單" xfId="64"/>
    <cellStyle name="Comma" xfId="65"/>
    <cellStyle name="Comma [0]" xfId="66"/>
    <cellStyle name="Followed Hyperlink" xfId="67"/>
    <cellStyle name="中等" xfId="68"/>
    <cellStyle name="合計" xfId="69"/>
    <cellStyle name="好" xfId="70"/>
    <cellStyle name="Percent" xfId="71"/>
    <cellStyle name="計算方式" xfId="72"/>
    <cellStyle name="Currency" xfId="73"/>
    <cellStyle name="Currency [0]" xfId="74"/>
    <cellStyle name="貨幣[0]_8610q000" xfId="75"/>
    <cellStyle name="連結的儲存格" xfId="76"/>
    <cellStyle name="備註" xfId="77"/>
    <cellStyle name="Hyperlink" xfId="78"/>
    <cellStyle name="說明文字" xfId="79"/>
    <cellStyle name="輔色1" xfId="80"/>
    <cellStyle name="輔色2" xfId="81"/>
    <cellStyle name="輔色3" xfId="82"/>
    <cellStyle name="輔色4" xfId="83"/>
    <cellStyle name="輔色5" xfId="84"/>
    <cellStyle name="輔色6" xfId="85"/>
    <cellStyle name="標題" xfId="86"/>
    <cellStyle name="標題 1" xfId="87"/>
    <cellStyle name="標題 2" xfId="88"/>
    <cellStyle name="標題 3" xfId="89"/>
    <cellStyle name="標題 4" xfId="90"/>
    <cellStyle name="樣式 1" xfId="91"/>
    <cellStyle name="輸入" xfId="92"/>
    <cellStyle name="輸出" xfId="93"/>
    <cellStyle name="檢查儲存格" xfId="94"/>
    <cellStyle name="壞" xfId="95"/>
    <cellStyle name="警告文字" xfId="96"/>
    <cellStyle name="쉼표 [0]_입찰품의(1229)" xfId="97"/>
    <cellStyle name="표준_2.basic fixture-prep.equipmen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7284;&#26696;\&#31478;&#26696;&#22294;\&#22996;&#35351;&#26696;\1040702&#38534;&#32854;&#22283;&#23567;&#38468;&#24188;\&#38928;&#31639;\1041018&#38928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勞務採購審核表"/>
      <sheetName val="勞務採購核定表"/>
      <sheetName val="工程採購"/>
      <sheetName val="修正意見"/>
      <sheetName val="預算"/>
      <sheetName val="單價分析"/>
      <sheetName val="計算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75" zoomScaleSheetLayoutView="100" zoomScalePageLayoutView="0" workbookViewId="0" topLeftCell="A1">
      <selection activeCell="G8" sqref="G8"/>
    </sheetView>
  </sheetViews>
  <sheetFormatPr defaultColWidth="9.00390625" defaultRowHeight="21.75" customHeight="1"/>
  <cols>
    <col min="1" max="1" width="4.875" style="2" customWidth="1"/>
    <col min="2" max="2" width="6.125" style="3" customWidth="1"/>
    <col min="3" max="3" width="35.875" style="3" customWidth="1"/>
    <col min="4" max="4" width="4.875" style="4" customWidth="1"/>
    <col min="5" max="5" width="8.875" style="5" customWidth="1"/>
    <col min="6" max="6" width="9.50390625" style="5" customWidth="1"/>
    <col min="7" max="7" width="10.50390625" style="5" customWidth="1"/>
    <col min="8" max="8" width="7.875" style="3" customWidth="1"/>
    <col min="9" max="9" width="3.75390625" style="2" customWidth="1"/>
    <col min="10" max="10" width="12.375" style="2" bestFit="1" customWidth="1"/>
    <col min="11" max="16384" width="9.00390625" style="2" customWidth="1"/>
  </cols>
  <sheetData>
    <row r="1" spans="1:9" s="1" customFormat="1" ht="27.75" customHeight="1">
      <c r="A1" s="118" t="s">
        <v>138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>
      <c r="A2" s="2" t="s">
        <v>20</v>
      </c>
      <c r="D2" s="4" t="s">
        <v>20</v>
      </c>
      <c r="H2" s="3" t="s">
        <v>4</v>
      </c>
    </row>
    <row r="3" spans="1:9" ht="21.75" customHeight="1">
      <c r="A3" s="6" t="s">
        <v>5</v>
      </c>
      <c r="B3" s="7"/>
      <c r="C3" s="105" t="s">
        <v>141</v>
      </c>
      <c r="D3" s="106"/>
      <c r="E3" s="106"/>
      <c r="F3" s="106"/>
      <c r="G3" s="106"/>
      <c r="H3" s="106"/>
      <c r="I3" s="107"/>
    </row>
    <row r="4" spans="1:9" ht="21.75" customHeight="1">
      <c r="A4" s="8" t="s">
        <v>6</v>
      </c>
      <c r="B4" s="9"/>
      <c r="C4" s="108" t="s">
        <v>132</v>
      </c>
      <c r="D4" s="109"/>
      <c r="E4" s="109"/>
      <c r="F4" s="109"/>
      <c r="G4" s="109"/>
      <c r="H4" s="109"/>
      <c r="I4" s="110"/>
    </row>
    <row r="5" spans="1:9" ht="21.75" customHeight="1">
      <c r="A5" s="10" t="s">
        <v>7</v>
      </c>
      <c r="B5" s="19" t="s">
        <v>8</v>
      </c>
      <c r="C5" s="20" t="s">
        <v>9</v>
      </c>
      <c r="D5" s="72" t="s">
        <v>10</v>
      </c>
      <c r="E5" s="21" t="s">
        <v>11</v>
      </c>
      <c r="F5" s="11" t="s">
        <v>12</v>
      </c>
      <c r="G5" s="11" t="s">
        <v>13</v>
      </c>
      <c r="H5" s="12" t="s">
        <v>14</v>
      </c>
      <c r="I5" s="13" t="s">
        <v>15</v>
      </c>
    </row>
    <row r="6" spans="1:9" ht="21.75" customHeight="1">
      <c r="A6" s="17" t="s">
        <v>27</v>
      </c>
      <c r="B6" s="23" t="s">
        <v>133</v>
      </c>
      <c r="C6" s="18"/>
      <c r="D6" s="17"/>
      <c r="E6" s="24"/>
      <c r="F6" s="31"/>
      <c r="G6" s="31"/>
      <c r="H6" s="22"/>
      <c r="I6" s="18"/>
    </row>
    <row r="7" spans="1:9" ht="21.75" customHeight="1">
      <c r="A7" s="73" t="s">
        <v>41</v>
      </c>
      <c r="B7" s="91" t="s">
        <v>42</v>
      </c>
      <c r="C7" s="29"/>
      <c r="D7" s="33"/>
      <c r="E7" s="24"/>
      <c r="F7" s="30"/>
      <c r="G7" s="30"/>
      <c r="H7" s="90"/>
      <c r="I7" s="16"/>
    </row>
    <row r="8" spans="1:9" ht="21.75" customHeight="1">
      <c r="A8" s="58">
        <v>1</v>
      </c>
      <c r="B8" s="76" t="s">
        <v>43</v>
      </c>
      <c r="C8" s="29"/>
      <c r="D8" s="33" t="s">
        <v>22</v>
      </c>
      <c r="E8" s="24">
        <v>1</v>
      </c>
      <c r="F8" s="53"/>
      <c r="G8" s="53"/>
      <c r="H8" s="64"/>
      <c r="I8" s="16"/>
    </row>
    <row r="9" spans="1:9" ht="21.75" customHeight="1">
      <c r="A9" s="58">
        <v>2</v>
      </c>
      <c r="B9" s="76" t="s">
        <v>108</v>
      </c>
      <c r="C9" s="29"/>
      <c r="D9" s="33" t="s">
        <v>22</v>
      </c>
      <c r="E9" s="24">
        <v>1</v>
      </c>
      <c r="F9" s="53"/>
      <c r="G9" s="53"/>
      <c r="H9" s="64"/>
      <c r="I9" s="16"/>
    </row>
    <row r="10" spans="1:9" ht="21.75" customHeight="1">
      <c r="A10" s="58">
        <v>3</v>
      </c>
      <c r="B10" s="76" t="s">
        <v>49</v>
      </c>
      <c r="C10" s="29"/>
      <c r="D10" s="33" t="s">
        <v>22</v>
      </c>
      <c r="E10" s="24">
        <v>1</v>
      </c>
      <c r="F10" s="53"/>
      <c r="G10" s="53"/>
      <c r="H10" s="64"/>
      <c r="I10" s="16"/>
    </row>
    <row r="11" spans="1:9" ht="21.75" customHeight="1">
      <c r="A11" s="58">
        <v>4</v>
      </c>
      <c r="B11" s="76" t="s">
        <v>44</v>
      </c>
      <c r="C11" s="29"/>
      <c r="D11" s="33" t="s">
        <v>119</v>
      </c>
      <c r="E11" s="24">
        <v>1</v>
      </c>
      <c r="F11" s="53"/>
      <c r="G11" s="53"/>
      <c r="H11" s="64"/>
      <c r="I11" s="16"/>
    </row>
    <row r="12" spans="1:9" ht="21.75" customHeight="1">
      <c r="A12" s="58">
        <v>5</v>
      </c>
      <c r="B12" s="76" t="s">
        <v>109</v>
      </c>
      <c r="C12" s="29"/>
      <c r="D12" s="33" t="s">
        <v>22</v>
      </c>
      <c r="E12" s="24">
        <v>1</v>
      </c>
      <c r="F12" s="53"/>
      <c r="G12" s="53"/>
      <c r="H12" s="64"/>
      <c r="I12" s="16"/>
    </row>
    <row r="13" spans="1:9" ht="21.75" customHeight="1">
      <c r="A13" s="92" t="s">
        <v>45</v>
      </c>
      <c r="B13" s="93" t="s">
        <v>131</v>
      </c>
      <c r="C13" s="29"/>
      <c r="D13" s="33"/>
      <c r="E13" s="24"/>
      <c r="F13" s="53"/>
      <c r="G13" s="53"/>
      <c r="H13" s="64"/>
      <c r="I13" s="16"/>
    </row>
    <row r="14" spans="1:9" ht="21.75" customHeight="1">
      <c r="A14" s="58">
        <v>1</v>
      </c>
      <c r="B14" s="76" t="s">
        <v>126</v>
      </c>
      <c r="C14" s="29"/>
      <c r="D14" s="33" t="s">
        <v>40</v>
      </c>
      <c r="E14" s="24">
        <v>1</v>
      </c>
      <c r="F14" s="53"/>
      <c r="G14" s="53"/>
      <c r="H14" s="64"/>
      <c r="I14" s="16"/>
    </row>
    <row r="15" spans="1:9" ht="21.75" customHeight="1">
      <c r="A15" s="58">
        <v>2</v>
      </c>
      <c r="B15" s="76" t="s">
        <v>92</v>
      </c>
      <c r="C15" s="29"/>
      <c r="D15" s="33" t="s">
        <v>36</v>
      </c>
      <c r="E15" s="24">
        <v>202</v>
      </c>
      <c r="F15" s="53"/>
      <c r="G15" s="53"/>
      <c r="H15" s="64"/>
      <c r="I15" s="16"/>
    </row>
    <row r="16" spans="1:9" ht="21.75" customHeight="1">
      <c r="A16" s="58">
        <v>3</v>
      </c>
      <c r="B16" s="76" t="s">
        <v>110</v>
      </c>
      <c r="C16" s="29"/>
      <c r="D16" s="33" t="s">
        <v>36</v>
      </c>
      <c r="E16" s="25">
        <v>202</v>
      </c>
      <c r="F16" s="53"/>
      <c r="G16" s="53"/>
      <c r="H16" s="64"/>
      <c r="I16" s="16"/>
    </row>
    <row r="17" spans="1:9" ht="21.75" customHeight="1">
      <c r="A17" s="58">
        <v>4</v>
      </c>
      <c r="B17" s="76" t="s">
        <v>102</v>
      </c>
      <c r="C17" s="29"/>
      <c r="D17" s="33" t="s">
        <v>36</v>
      </c>
      <c r="E17" s="25">
        <v>260</v>
      </c>
      <c r="F17" s="53"/>
      <c r="G17" s="53"/>
      <c r="H17" s="64"/>
      <c r="I17" s="16"/>
    </row>
    <row r="18" spans="1:9" ht="21.75" customHeight="1">
      <c r="A18" s="58">
        <v>5</v>
      </c>
      <c r="B18" s="76" t="s">
        <v>105</v>
      </c>
      <c r="C18" s="29"/>
      <c r="D18" s="96" t="s">
        <v>104</v>
      </c>
      <c r="E18" s="25">
        <v>8</v>
      </c>
      <c r="F18" s="53"/>
      <c r="G18" s="53"/>
      <c r="H18" s="64"/>
      <c r="I18" s="16"/>
    </row>
    <row r="19" spans="1:9" ht="21.75" customHeight="1">
      <c r="A19" s="14"/>
      <c r="B19" s="26"/>
      <c r="C19" s="32" t="s">
        <v>29</v>
      </c>
      <c r="D19" s="17"/>
      <c r="E19" s="25"/>
      <c r="F19" s="30"/>
      <c r="G19" s="53"/>
      <c r="H19" s="12"/>
      <c r="I19" s="16"/>
    </row>
    <row r="20" spans="1:9" ht="21.75" customHeight="1">
      <c r="A20" s="69" t="s">
        <v>21</v>
      </c>
      <c r="B20" s="27" t="s">
        <v>63</v>
      </c>
      <c r="C20" s="29"/>
      <c r="D20" s="33" t="s">
        <v>22</v>
      </c>
      <c r="E20" s="24">
        <v>1</v>
      </c>
      <c r="F20" s="31"/>
      <c r="G20" s="47"/>
      <c r="H20" s="12"/>
      <c r="I20" s="16"/>
    </row>
    <row r="21" spans="1:9" ht="21.75" customHeight="1">
      <c r="A21" s="69" t="s">
        <v>23</v>
      </c>
      <c r="B21" s="27" t="s">
        <v>25</v>
      </c>
      <c r="C21" s="28"/>
      <c r="D21" s="33" t="s">
        <v>22</v>
      </c>
      <c r="E21" s="24">
        <v>1</v>
      </c>
      <c r="F21" s="31"/>
      <c r="G21" s="47"/>
      <c r="H21" s="12"/>
      <c r="I21" s="16"/>
    </row>
    <row r="22" spans="1:9" ht="21.75" customHeight="1">
      <c r="A22" s="69" t="s">
        <v>30</v>
      </c>
      <c r="B22" s="27" t="s">
        <v>26</v>
      </c>
      <c r="C22" s="29"/>
      <c r="D22" s="17" t="s">
        <v>22</v>
      </c>
      <c r="E22" s="24">
        <v>1</v>
      </c>
      <c r="F22" s="30"/>
      <c r="G22" s="53"/>
      <c r="H22" s="12"/>
      <c r="I22" s="16"/>
    </row>
    <row r="23" spans="1:9" ht="21.75" customHeight="1">
      <c r="A23" s="69"/>
      <c r="B23" s="27"/>
      <c r="C23" s="55" t="s">
        <v>31</v>
      </c>
      <c r="D23" s="17"/>
      <c r="E23" s="24"/>
      <c r="F23" s="30"/>
      <c r="G23" s="53"/>
      <c r="H23" s="12"/>
      <c r="I23" s="16"/>
    </row>
    <row r="24" spans="1:9" ht="21.75" customHeight="1">
      <c r="A24" s="69" t="s">
        <v>24</v>
      </c>
      <c r="B24" s="27" t="s">
        <v>32</v>
      </c>
      <c r="C24" s="29"/>
      <c r="D24" s="17" t="s">
        <v>22</v>
      </c>
      <c r="E24" s="24">
        <v>1</v>
      </c>
      <c r="F24" s="30"/>
      <c r="G24" s="47"/>
      <c r="H24" s="12"/>
      <c r="I24" s="16"/>
    </row>
    <row r="25" spans="1:9" ht="21.75" customHeight="1">
      <c r="A25" s="69" t="s">
        <v>28</v>
      </c>
      <c r="B25" s="27" t="s">
        <v>34</v>
      </c>
      <c r="C25" s="29"/>
      <c r="D25" s="17" t="s">
        <v>22</v>
      </c>
      <c r="E25" s="24">
        <v>1</v>
      </c>
      <c r="F25" s="30"/>
      <c r="G25" s="53"/>
      <c r="H25" s="12"/>
      <c r="I25" s="16"/>
    </row>
    <row r="26" spans="1:9" ht="21.75" customHeight="1">
      <c r="A26" s="33"/>
      <c r="B26" s="27" t="s">
        <v>134</v>
      </c>
      <c r="C26" s="18"/>
      <c r="D26" s="17"/>
      <c r="E26" s="24"/>
      <c r="F26" s="31"/>
      <c r="G26" s="47"/>
      <c r="H26" s="15"/>
      <c r="I26" s="18"/>
    </row>
    <row r="27" spans="1:9" ht="30" customHeight="1">
      <c r="A27" s="111" t="s">
        <v>135</v>
      </c>
      <c r="B27" s="112"/>
      <c r="C27" s="113" t="s">
        <v>136</v>
      </c>
      <c r="D27" s="113"/>
      <c r="E27" s="113"/>
      <c r="F27" s="113"/>
      <c r="G27" s="113"/>
      <c r="H27" s="113"/>
      <c r="I27" s="114"/>
    </row>
    <row r="28" spans="1:9" ht="30" customHeight="1">
      <c r="A28" s="115" t="s">
        <v>137</v>
      </c>
      <c r="B28" s="116"/>
      <c r="C28" s="116"/>
      <c r="D28" s="116"/>
      <c r="E28" s="116"/>
      <c r="F28" s="116"/>
      <c r="G28" s="116"/>
      <c r="H28" s="116"/>
      <c r="I28" s="117"/>
    </row>
  </sheetData>
  <sheetProtection/>
  <mergeCells count="6">
    <mergeCell ref="C3:I3"/>
    <mergeCell ref="C4:I4"/>
    <mergeCell ref="A27:B27"/>
    <mergeCell ref="C27:I27"/>
    <mergeCell ref="A28:I28"/>
    <mergeCell ref="A1:I1"/>
  </mergeCells>
  <printOptions horizontalCentered="1"/>
  <pageMargins left="0.2362204724409449" right="0.2362204724409449" top="0.5511811023622047" bottom="0.9055118110236221" header="0.7480314960629921" footer="0.5905511811023623"/>
  <pageSetup horizontalDpi="600" verticalDpi="600" orientation="portrait" paperSize="9" r:id="rId1"/>
  <headerFooter alignWithMargins="0">
    <oddHeader>&amp;R&amp;"新細明體,標準"第&amp;"Times New Roman,標準"&amp;P&amp;"新細明體,標準"頁  共&amp;N頁</oddHeader>
    <oddFooter xml:space="preserve">&amp;L&amp;"細明體,標準"編製:             &amp;C&amp;"細明體,標準"            &amp;R&amp;"細明體,標準":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97"/>
  <sheetViews>
    <sheetView view="pageBreakPreview" zoomScaleSheetLayoutView="100" zoomScalePageLayoutView="0" workbookViewId="0" topLeftCell="A88">
      <selection activeCell="E14" sqref="E14"/>
    </sheetView>
  </sheetViews>
  <sheetFormatPr defaultColWidth="9.00390625" defaultRowHeight="15.75"/>
  <cols>
    <col min="1" max="1" width="5.875" style="34" customWidth="1"/>
    <col min="2" max="2" width="34.875" style="34" customWidth="1"/>
    <col min="3" max="3" width="7.625" style="34" customWidth="1"/>
    <col min="4" max="4" width="9.50390625" style="34" customWidth="1"/>
    <col min="5" max="5" width="10.125" style="34" customWidth="1"/>
    <col min="6" max="6" width="10.125" style="34" hidden="1" customWidth="1"/>
    <col min="7" max="7" width="11.125" style="34" customWidth="1"/>
    <col min="8" max="8" width="12.625" style="35" customWidth="1"/>
    <col min="9" max="9" width="0" style="34" hidden="1" customWidth="1"/>
    <col min="10" max="16384" width="9.00390625" style="36" customWidth="1"/>
  </cols>
  <sheetData>
    <row r="1" ht="4.5" customHeight="1"/>
    <row r="2" spans="1:8" ht="25.5" customHeight="1">
      <c r="A2" s="136" t="s">
        <v>139</v>
      </c>
      <c r="B2" s="136"/>
      <c r="C2" s="136"/>
      <c r="D2" s="136"/>
      <c r="E2" s="136"/>
      <c r="F2" s="136"/>
      <c r="G2" s="136"/>
      <c r="H2" s="136"/>
    </row>
    <row r="3" ht="15.75" customHeight="1"/>
    <row r="4" spans="2:8" ht="15.75" customHeight="1">
      <c r="B4" s="119" t="s">
        <v>140</v>
      </c>
      <c r="C4" s="119"/>
      <c r="D4" s="119"/>
      <c r="E4" s="119"/>
      <c r="F4" s="119"/>
      <c r="G4" s="119"/>
      <c r="H4" s="119"/>
    </row>
    <row r="5" spans="1:2" ht="15.75" customHeight="1">
      <c r="A5" s="37" t="s">
        <v>16</v>
      </c>
      <c r="B5" s="37" t="s">
        <v>3</v>
      </c>
    </row>
    <row r="6" spans="1:8" ht="39" customHeight="1">
      <c r="A6" s="38" t="s">
        <v>46</v>
      </c>
      <c r="B6" s="120" t="s">
        <v>57</v>
      </c>
      <c r="C6" s="121"/>
      <c r="D6" s="122" t="s">
        <v>54</v>
      </c>
      <c r="E6" s="123"/>
      <c r="F6" s="46"/>
      <c r="G6" s="124" t="s">
        <v>2</v>
      </c>
      <c r="H6" s="125"/>
    </row>
    <row r="7" spans="2:8" ht="19.5" customHeight="1">
      <c r="B7" s="39" t="s">
        <v>17</v>
      </c>
      <c r="C7" s="39" t="s">
        <v>10</v>
      </c>
      <c r="D7" s="39" t="s">
        <v>11</v>
      </c>
      <c r="E7" s="39" t="s">
        <v>12</v>
      </c>
      <c r="F7" s="39" t="s">
        <v>12</v>
      </c>
      <c r="G7" s="39" t="s">
        <v>13</v>
      </c>
      <c r="H7" s="40" t="s">
        <v>19</v>
      </c>
    </row>
    <row r="8" spans="2:8" ht="19.5" customHeight="1">
      <c r="B8" s="68" t="s">
        <v>52</v>
      </c>
      <c r="C8" s="84" t="s">
        <v>53</v>
      </c>
      <c r="D8" s="85">
        <v>0.55</v>
      </c>
      <c r="E8" s="86"/>
      <c r="F8" s="39"/>
      <c r="G8" s="50"/>
      <c r="H8" s="83"/>
    </row>
    <row r="9" spans="2:8" ht="19.5" customHeight="1">
      <c r="B9" s="68" t="s">
        <v>55</v>
      </c>
      <c r="C9" s="84" t="s">
        <v>56</v>
      </c>
      <c r="D9" s="85">
        <v>0.5</v>
      </c>
      <c r="E9" s="86"/>
      <c r="F9" s="39"/>
      <c r="G9" s="50"/>
      <c r="H9" s="40"/>
    </row>
    <row r="10" spans="2:8" ht="19.5" customHeight="1">
      <c r="B10" s="68" t="s">
        <v>51</v>
      </c>
      <c r="C10" s="84" t="s">
        <v>50</v>
      </c>
      <c r="D10" s="85">
        <v>1</v>
      </c>
      <c r="E10" s="86"/>
      <c r="F10" s="39"/>
      <c r="G10" s="50"/>
      <c r="H10" s="40"/>
    </row>
    <row r="11" spans="2:8" ht="19.5" customHeight="1">
      <c r="B11" s="68"/>
      <c r="C11" s="84"/>
      <c r="D11" s="85"/>
      <c r="E11" s="86"/>
      <c r="F11" s="57"/>
      <c r="G11" s="50"/>
      <c r="H11" s="40"/>
    </row>
    <row r="12" spans="2:8" ht="19.5" customHeight="1">
      <c r="B12" s="68"/>
      <c r="C12" s="84"/>
      <c r="D12" s="85"/>
      <c r="E12" s="86"/>
      <c r="F12" s="57"/>
      <c r="G12" s="50"/>
      <c r="H12" s="40"/>
    </row>
    <row r="13" spans="2:8" ht="19.5" customHeight="1">
      <c r="B13" s="68"/>
      <c r="C13" s="84"/>
      <c r="D13" s="87"/>
      <c r="E13" s="88"/>
      <c r="F13" s="57"/>
      <c r="G13" s="50"/>
      <c r="H13" s="40"/>
    </row>
    <row r="14" spans="2:8" ht="19.5" customHeight="1">
      <c r="B14" s="68"/>
      <c r="C14" s="84"/>
      <c r="D14" s="85"/>
      <c r="E14" s="86"/>
      <c r="F14" s="57"/>
      <c r="G14" s="50"/>
      <c r="H14" s="62"/>
    </row>
    <row r="15" spans="2:8" ht="19.5" customHeight="1">
      <c r="B15" s="68"/>
      <c r="C15" s="89"/>
      <c r="D15" s="87"/>
      <c r="E15" s="88"/>
      <c r="F15" s="57"/>
      <c r="G15" s="50"/>
      <c r="H15" s="62"/>
    </row>
    <row r="16" spans="2:8" ht="19.5" customHeight="1">
      <c r="B16" s="54"/>
      <c r="C16" s="41"/>
      <c r="D16" s="50"/>
      <c r="E16" s="43"/>
      <c r="F16" s="57">
        <v>150</v>
      </c>
      <c r="G16" s="50"/>
      <c r="H16" s="63"/>
    </row>
    <row r="17" spans="2:8" ht="19.5" customHeight="1">
      <c r="B17" s="54"/>
      <c r="C17" s="41"/>
      <c r="D17" s="50"/>
      <c r="E17" s="43"/>
      <c r="F17" s="57"/>
      <c r="G17" s="50"/>
      <c r="H17" s="63"/>
    </row>
    <row r="18" spans="2:8" ht="19.5" customHeight="1">
      <c r="B18" s="54"/>
      <c r="C18" s="41"/>
      <c r="D18" s="50"/>
      <c r="E18" s="43"/>
      <c r="F18" s="57"/>
      <c r="G18" s="50"/>
      <c r="H18" s="63"/>
    </row>
    <row r="19" spans="2:8" ht="36.75" customHeight="1">
      <c r="B19" s="126" t="s">
        <v>0</v>
      </c>
      <c r="C19" s="127"/>
      <c r="D19" s="128" t="s">
        <v>58</v>
      </c>
      <c r="E19" s="129"/>
      <c r="F19" s="45"/>
      <c r="G19" s="130">
        <f>SUM(G8:G18)</f>
        <v>0</v>
      </c>
      <c r="H19" s="132" t="s">
        <v>18</v>
      </c>
    </row>
    <row r="20" spans="2:8" ht="18" customHeight="1">
      <c r="B20" s="134" t="s">
        <v>1</v>
      </c>
      <c r="C20" s="135"/>
      <c r="D20" s="129"/>
      <c r="E20" s="129"/>
      <c r="F20" s="45"/>
      <c r="G20" s="131"/>
      <c r="H20" s="133"/>
    </row>
    <row r="21" spans="1:8" ht="35.25" customHeight="1">
      <c r="A21" s="38" t="s">
        <v>117</v>
      </c>
      <c r="B21" s="120" t="s">
        <v>118</v>
      </c>
      <c r="C21" s="121"/>
      <c r="D21" s="122" t="s">
        <v>106</v>
      </c>
      <c r="E21" s="123"/>
      <c r="F21" s="46"/>
      <c r="G21" s="124" t="s">
        <v>2</v>
      </c>
      <c r="H21" s="125"/>
    </row>
    <row r="22" spans="2:8" ht="19.5" customHeight="1">
      <c r="B22" s="39" t="s">
        <v>17</v>
      </c>
      <c r="C22" s="39" t="s">
        <v>10</v>
      </c>
      <c r="D22" s="39" t="s">
        <v>11</v>
      </c>
      <c r="E22" s="39" t="s">
        <v>12</v>
      </c>
      <c r="F22" s="39" t="s">
        <v>12</v>
      </c>
      <c r="G22" s="39" t="s">
        <v>13</v>
      </c>
      <c r="H22" s="40" t="s">
        <v>19</v>
      </c>
    </row>
    <row r="23" spans="2:8" ht="19.5" customHeight="1">
      <c r="B23" s="68" t="s">
        <v>125</v>
      </c>
      <c r="C23" s="84" t="s">
        <v>123</v>
      </c>
      <c r="D23" s="85">
        <v>1</v>
      </c>
      <c r="E23" s="86"/>
      <c r="F23" s="39"/>
      <c r="G23" s="50"/>
      <c r="H23" s="83"/>
    </row>
    <row r="24" spans="2:8" ht="19.5" customHeight="1">
      <c r="B24" s="68" t="s">
        <v>121</v>
      </c>
      <c r="C24" s="84" t="s">
        <v>22</v>
      </c>
      <c r="D24" s="85">
        <v>1</v>
      </c>
      <c r="E24" s="86"/>
      <c r="F24" s="39"/>
      <c r="G24" s="50"/>
      <c r="H24" s="40"/>
    </row>
    <row r="25" spans="2:8" ht="19.5" customHeight="1">
      <c r="B25" s="68" t="s">
        <v>107</v>
      </c>
      <c r="C25" s="84" t="s">
        <v>124</v>
      </c>
      <c r="D25" s="85">
        <v>0.25</v>
      </c>
      <c r="E25" s="86"/>
      <c r="F25" s="39"/>
      <c r="G25" s="50"/>
      <c r="H25" s="40"/>
    </row>
    <row r="26" spans="2:8" ht="19.5" customHeight="1">
      <c r="B26" s="68" t="s">
        <v>122</v>
      </c>
      <c r="C26" s="84" t="s">
        <v>22</v>
      </c>
      <c r="D26" s="85">
        <v>1</v>
      </c>
      <c r="E26" s="86"/>
      <c r="F26" s="57"/>
      <c r="G26" s="50"/>
      <c r="H26" s="40"/>
    </row>
    <row r="27" spans="2:8" ht="19.5" customHeight="1">
      <c r="B27" s="68"/>
      <c r="C27" s="84"/>
      <c r="D27" s="85"/>
      <c r="E27" s="86"/>
      <c r="F27" s="57"/>
      <c r="G27" s="50"/>
      <c r="H27" s="40"/>
    </row>
    <row r="28" spans="2:8" ht="19.5" customHeight="1">
      <c r="B28" s="68"/>
      <c r="C28" s="84"/>
      <c r="D28" s="85"/>
      <c r="E28" s="86"/>
      <c r="F28" s="57"/>
      <c r="G28" s="50"/>
      <c r="H28" s="40"/>
    </row>
    <row r="29" spans="2:8" ht="19.5" customHeight="1">
      <c r="B29" s="68"/>
      <c r="C29" s="84"/>
      <c r="D29" s="87"/>
      <c r="E29" s="88"/>
      <c r="F29" s="57"/>
      <c r="G29" s="50"/>
      <c r="H29" s="40"/>
    </row>
    <row r="30" spans="2:8" ht="19.5" customHeight="1">
      <c r="B30" s="68"/>
      <c r="C30" s="89"/>
      <c r="D30" s="87"/>
      <c r="E30" s="88"/>
      <c r="F30" s="57"/>
      <c r="G30" s="50"/>
      <c r="H30" s="62"/>
    </row>
    <row r="31" spans="2:8" ht="19.5" customHeight="1">
      <c r="B31" s="54"/>
      <c r="C31" s="41"/>
      <c r="D31" s="50"/>
      <c r="E31" s="43"/>
      <c r="F31" s="57">
        <v>150</v>
      </c>
      <c r="G31" s="50"/>
      <c r="H31" s="63"/>
    </row>
    <row r="32" spans="2:8" ht="19.5" customHeight="1">
      <c r="B32" s="54"/>
      <c r="C32" s="41"/>
      <c r="D32" s="50"/>
      <c r="E32" s="43"/>
      <c r="F32" s="57"/>
      <c r="G32" s="50"/>
      <c r="H32" s="63"/>
    </row>
    <row r="33" spans="2:8" ht="19.5" customHeight="1">
      <c r="B33" s="54"/>
      <c r="C33" s="41"/>
      <c r="D33" s="50"/>
      <c r="E33" s="43"/>
      <c r="F33" s="57"/>
      <c r="G33" s="50"/>
      <c r="H33" s="63"/>
    </row>
    <row r="34" spans="2:8" ht="19.5" customHeight="1">
      <c r="B34" s="126" t="s">
        <v>0</v>
      </c>
      <c r="C34" s="127"/>
      <c r="D34" s="128" t="s">
        <v>120</v>
      </c>
      <c r="E34" s="129"/>
      <c r="F34" s="45"/>
      <c r="G34" s="130">
        <f>SUM(G23:G33)</f>
        <v>0</v>
      </c>
      <c r="H34" s="132" t="s">
        <v>18</v>
      </c>
    </row>
    <row r="35" spans="2:8" ht="19.5" customHeight="1">
      <c r="B35" s="134" t="s">
        <v>1</v>
      </c>
      <c r="C35" s="135"/>
      <c r="D35" s="129"/>
      <c r="E35" s="129"/>
      <c r="F35" s="45"/>
      <c r="G35" s="131"/>
      <c r="H35" s="133"/>
    </row>
    <row r="36" spans="1:8" ht="41.25" customHeight="1">
      <c r="A36" s="38" t="s">
        <v>100</v>
      </c>
      <c r="B36" s="120" t="s">
        <v>93</v>
      </c>
      <c r="C36" s="121"/>
      <c r="D36" s="122" t="s">
        <v>38</v>
      </c>
      <c r="E36" s="123"/>
      <c r="F36" s="46"/>
      <c r="G36" s="124" t="s">
        <v>2</v>
      </c>
      <c r="H36" s="125"/>
    </row>
    <row r="37" spans="2:8" ht="19.5" customHeight="1">
      <c r="B37" s="39" t="s">
        <v>17</v>
      </c>
      <c r="C37" s="39" t="s">
        <v>10</v>
      </c>
      <c r="D37" s="39" t="s">
        <v>11</v>
      </c>
      <c r="E37" s="39" t="s">
        <v>12</v>
      </c>
      <c r="F37" s="39" t="s">
        <v>12</v>
      </c>
      <c r="G37" s="39" t="s">
        <v>13</v>
      </c>
      <c r="H37" s="40" t="s">
        <v>19</v>
      </c>
    </row>
    <row r="38" spans="2:8" ht="19.5" customHeight="1">
      <c r="B38" s="102" t="s">
        <v>90</v>
      </c>
      <c r="C38" s="100" t="s">
        <v>87</v>
      </c>
      <c r="D38" s="87">
        <v>1</v>
      </c>
      <c r="E38" s="71"/>
      <c r="F38" s="71"/>
      <c r="G38" s="48"/>
      <c r="H38" s="51"/>
    </row>
    <row r="39" spans="2:8" ht="19.5" customHeight="1">
      <c r="B39" s="68" t="s">
        <v>116</v>
      </c>
      <c r="C39" s="100" t="s">
        <v>115</v>
      </c>
      <c r="D39" s="70">
        <v>0.045</v>
      </c>
      <c r="E39" s="71"/>
      <c r="F39" s="71"/>
      <c r="G39" s="48"/>
      <c r="H39" s="51" t="s">
        <v>89</v>
      </c>
    </row>
    <row r="40" spans="2:8" ht="19.5" customHeight="1">
      <c r="B40" s="68" t="s">
        <v>91</v>
      </c>
      <c r="C40" s="100" t="s">
        <v>47</v>
      </c>
      <c r="D40" s="70">
        <v>1</v>
      </c>
      <c r="E40" s="71"/>
      <c r="F40" s="43"/>
      <c r="G40" s="48"/>
      <c r="H40" s="52"/>
    </row>
    <row r="41" spans="2:8" ht="19.5" customHeight="1">
      <c r="B41" s="68" t="s">
        <v>51</v>
      </c>
      <c r="C41" s="100" t="s">
        <v>47</v>
      </c>
      <c r="D41" s="70">
        <v>1</v>
      </c>
      <c r="E41" s="71"/>
      <c r="F41" s="71"/>
      <c r="G41" s="48"/>
      <c r="H41" s="52"/>
    </row>
    <row r="42" spans="2:8" ht="19.5" customHeight="1">
      <c r="B42" s="68"/>
      <c r="C42" s="84"/>
      <c r="D42" s="85"/>
      <c r="E42" s="86"/>
      <c r="F42" s="57"/>
      <c r="G42" s="50"/>
      <c r="H42" s="40"/>
    </row>
    <row r="43" spans="2:8" ht="19.5" customHeight="1">
      <c r="B43" s="68"/>
      <c r="C43" s="84"/>
      <c r="D43" s="87"/>
      <c r="E43" s="88"/>
      <c r="F43" s="57"/>
      <c r="G43" s="50"/>
      <c r="H43" s="40"/>
    </row>
    <row r="44" spans="2:8" ht="19.5" customHeight="1">
      <c r="B44" s="68"/>
      <c r="C44" s="84"/>
      <c r="D44" s="85"/>
      <c r="E44" s="86"/>
      <c r="F44" s="57"/>
      <c r="G44" s="50"/>
      <c r="H44" s="62"/>
    </row>
    <row r="45" spans="2:8" ht="19.5" customHeight="1">
      <c r="B45" s="68"/>
      <c r="C45" s="89"/>
      <c r="D45" s="87"/>
      <c r="E45" s="88"/>
      <c r="F45" s="57"/>
      <c r="G45" s="50"/>
      <c r="H45" s="62"/>
    </row>
    <row r="46" spans="2:8" ht="19.5" customHeight="1">
      <c r="B46" s="54"/>
      <c r="C46" s="41"/>
      <c r="D46" s="50"/>
      <c r="E46" s="43"/>
      <c r="F46" s="57">
        <v>150</v>
      </c>
      <c r="G46" s="50"/>
      <c r="H46" s="63"/>
    </row>
    <row r="47" spans="2:8" ht="19.5" customHeight="1">
      <c r="B47" s="54"/>
      <c r="C47" s="41"/>
      <c r="D47" s="50"/>
      <c r="E47" s="43"/>
      <c r="F47" s="57"/>
      <c r="G47" s="50"/>
      <c r="H47" s="63"/>
    </row>
    <row r="48" spans="2:8" ht="19.5" customHeight="1">
      <c r="B48" s="54"/>
      <c r="C48" s="41"/>
      <c r="D48" s="50"/>
      <c r="E48" s="43"/>
      <c r="F48" s="57"/>
      <c r="G48" s="50"/>
      <c r="H48" s="63"/>
    </row>
    <row r="49" spans="2:8" ht="19.5" customHeight="1">
      <c r="B49" s="126" t="s">
        <v>0</v>
      </c>
      <c r="C49" s="127"/>
      <c r="D49" s="128" t="s">
        <v>39</v>
      </c>
      <c r="E49" s="129"/>
      <c r="F49" s="45"/>
      <c r="G49" s="130">
        <f>SUM(G38:G48)</f>
        <v>0</v>
      </c>
      <c r="H49" s="132" t="s">
        <v>18</v>
      </c>
    </row>
    <row r="50" spans="2:8" ht="19.5" customHeight="1">
      <c r="B50" s="134" t="s">
        <v>1</v>
      </c>
      <c r="C50" s="135"/>
      <c r="D50" s="129"/>
      <c r="E50" s="129"/>
      <c r="F50" s="45"/>
      <c r="G50" s="131"/>
      <c r="H50" s="133"/>
    </row>
    <row r="51" spans="1:8" ht="39" customHeight="1">
      <c r="A51" s="38" t="s">
        <v>95</v>
      </c>
      <c r="B51" s="120" t="s">
        <v>111</v>
      </c>
      <c r="C51" s="121"/>
      <c r="D51" s="122" t="s">
        <v>38</v>
      </c>
      <c r="E51" s="123"/>
      <c r="F51" s="46"/>
      <c r="G51" s="124" t="s">
        <v>2</v>
      </c>
      <c r="H51" s="125"/>
    </row>
    <row r="52" spans="2:8" ht="19.5" customHeight="1">
      <c r="B52" s="39" t="s">
        <v>17</v>
      </c>
      <c r="C52" s="39" t="s">
        <v>10</v>
      </c>
      <c r="D52" s="39" t="s">
        <v>11</v>
      </c>
      <c r="E52" s="39" t="s">
        <v>12</v>
      </c>
      <c r="F52" s="39" t="s">
        <v>12</v>
      </c>
      <c r="G52" s="39" t="s">
        <v>13</v>
      </c>
      <c r="H52" s="40" t="s">
        <v>19</v>
      </c>
    </row>
    <row r="53" spans="2:8" ht="19.5" customHeight="1">
      <c r="B53" s="68" t="s">
        <v>112</v>
      </c>
      <c r="C53" s="84" t="s">
        <v>87</v>
      </c>
      <c r="D53" s="85">
        <v>1</v>
      </c>
      <c r="E53" s="86"/>
      <c r="F53" s="39"/>
      <c r="G53" s="48"/>
      <c r="H53" s="83" t="s">
        <v>113</v>
      </c>
    </row>
    <row r="54" spans="2:8" ht="19.5" customHeight="1">
      <c r="B54" s="68" t="s">
        <v>114</v>
      </c>
      <c r="C54" s="84" t="s">
        <v>87</v>
      </c>
      <c r="D54" s="85">
        <v>1</v>
      </c>
      <c r="E54" s="86"/>
      <c r="F54" s="39"/>
      <c r="G54" s="48"/>
      <c r="H54" s="40"/>
    </row>
    <row r="55" spans="2:8" ht="19.5" customHeight="1">
      <c r="B55" s="68" t="s">
        <v>94</v>
      </c>
      <c r="C55" s="84" t="s">
        <v>87</v>
      </c>
      <c r="D55" s="85">
        <v>1</v>
      </c>
      <c r="E55" s="86"/>
      <c r="F55" s="39"/>
      <c r="G55" s="48"/>
      <c r="H55" s="40"/>
    </row>
    <row r="56" spans="2:8" ht="19.5" customHeight="1">
      <c r="B56" s="68" t="s">
        <v>51</v>
      </c>
      <c r="C56" s="84" t="s">
        <v>47</v>
      </c>
      <c r="D56" s="85">
        <v>1</v>
      </c>
      <c r="E56" s="86"/>
      <c r="F56" s="39"/>
      <c r="G56" s="48"/>
      <c r="H56" s="40"/>
    </row>
    <row r="57" spans="2:8" ht="19.5" customHeight="1">
      <c r="B57" s="68"/>
      <c r="C57" s="84"/>
      <c r="D57" s="85"/>
      <c r="E57" s="86"/>
      <c r="F57" s="57"/>
      <c r="G57" s="50"/>
      <c r="H57" s="40"/>
    </row>
    <row r="58" spans="2:8" ht="19.5" customHeight="1">
      <c r="B58" s="68"/>
      <c r="C58" s="84"/>
      <c r="D58" s="85"/>
      <c r="E58" s="86"/>
      <c r="F58" s="57"/>
      <c r="G58" s="50"/>
      <c r="H58" s="40"/>
    </row>
    <row r="59" spans="2:8" ht="19.5" customHeight="1">
      <c r="B59" s="68"/>
      <c r="C59" s="84"/>
      <c r="D59" s="85"/>
      <c r="E59" s="86"/>
      <c r="F59" s="57"/>
      <c r="G59" s="50"/>
      <c r="H59" s="62"/>
    </row>
    <row r="60" spans="2:8" ht="19.5" customHeight="1">
      <c r="B60" s="68"/>
      <c r="C60" s="89"/>
      <c r="D60" s="87"/>
      <c r="E60" s="88"/>
      <c r="F60" s="57"/>
      <c r="G60" s="50"/>
      <c r="H60" s="62"/>
    </row>
    <row r="61" spans="2:8" ht="19.5" customHeight="1">
      <c r="B61" s="54"/>
      <c r="C61" s="41"/>
      <c r="D61" s="50"/>
      <c r="E61" s="43"/>
      <c r="F61" s="57">
        <v>150</v>
      </c>
      <c r="G61" s="50"/>
      <c r="H61" s="63"/>
    </row>
    <row r="62" spans="2:8" ht="19.5" customHeight="1">
      <c r="B62" s="54"/>
      <c r="C62" s="41"/>
      <c r="D62" s="50"/>
      <c r="E62" s="43"/>
      <c r="F62" s="57"/>
      <c r="G62" s="50"/>
      <c r="H62" s="63"/>
    </row>
    <row r="63" spans="2:8" ht="19.5" customHeight="1">
      <c r="B63" s="54"/>
      <c r="C63" s="41"/>
      <c r="D63" s="50"/>
      <c r="E63" s="43"/>
      <c r="F63" s="57"/>
      <c r="G63" s="50"/>
      <c r="H63" s="63"/>
    </row>
    <row r="64" spans="2:8" ht="19.5" customHeight="1">
      <c r="B64" s="126" t="s">
        <v>0</v>
      </c>
      <c r="C64" s="127"/>
      <c r="D64" s="128" t="s">
        <v>39</v>
      </c>
      <c r="E64" s="129"/>
      <c r="F64" s="45"/>
      <c r="G64" s="130">
        <f>SUM(G53:G63)</f>
        <v>0</v>
      </c>
      <c r="H64" s="132" t="s">
        <v>18</v>
      </c>
    </row>
    <row r="65" spans="2:8" ht="19.5" customHeight="1">
      <c r="B65" s="134" t="s">
        <v>1</v>
      </c>
      <c r="C65" s="135"/>
      <c r="D65" s="129"/>
      <c r="E65" s="129"/>
      <c r="F65" s="45"/>
      <c r="G65" s="131"/>
      <c r="H65" s="133"/>
    </row>
    <row r="66" spans="1:8" ht="39" customHeight="1">
      <c r="A66" s="38" t="s">
        <v>96</v>
      </c>
      <c r="B66" s="120" t="s">
        <v>88</v>
      </c>
      <c r="C66" s="121"/>
      <c r="D66" s="122" t="s">
        <v>38</v>
      </c>
      <c r="E66" s="123"/>
      <c r="F66" s="46"/>
      <c r="G66" s="124" t="s">
        <v>2</v>
      </c>
      <c r="H66" s="125"/>
    </row>
    <row r="67" spans="2:8" ht="19.5" customHeight="1">
      <c r="B67" s="39" t="s">
        <v>17</v>
      </c>
      <c r="C67" s="39" t="s">
        <v>10</v>
      </c>
      <c r="D67" s="39" t="s">
        <v>11</v>
      </c>
      <c r="E67" s="39" t="s">
        <v>12</v>
      </c>
      <c r="F67" s="39" t="s">
        <v>12</v>
      </c>
      <c r="G67" s="39" t="s">
        <v>13</v>
      </c>
      <c r="H67" s="40" t="s">
        <v>19</v>
      </c>
    </row>
    <row r="68" spans="2:8" ht="19.5" customHeight="1">
      <c r="B68" s="68" t="s">
        <v>80</v>
      </c>
      <c r="C68" s="84" t="s">
        <v>48</v>
      </c>
      <c r="D68" s="85">
        <v>0.2</v>
      </c>
      <c r="E68" s="86"/>
      <c r="F68" s="39"/>
      <c r="G68" s="50"/>
      <c r="H68" s="83"/>
    </row>
    <row r="69" spans="2:8" ht="19.5" customHeight="1">
      <c r="B69" s="68" t="s">
        <v>81</v>
      </c>
      <c r="C69" s="84" t="s">
        <v>87</v>
      </c>
      <c r="D69" s="85">
        <v>1</v>
      </c>
      <c r="E69" s="86"/>
      <c r="F69" s="39"/>
      <c r="G69" s="50"/>
      <c r="H69" s="40"/>
    </row>
    <row r="70" spans="2:8" ht="19.5" customHeight="1">
      <c r="B70" s="68" t="s">
        <v>82</v>
      </c>
      <c r="C70" s="84" t="s">
        <v>87</v>
      </c>
      <c r="D70" s="85">
        <v>1</v>
      </c>
      <c r="E70" s="86"/>
      <c r="F70" s="39"/>
      <c r="G70" s="50"/>
      <c r="H70" s="40"/>
    </row>
    <row r="71" spans="2:8" ht="19.5" customHeight="1">
      <c r="B71" s="68" t="s">
        <v>83</v>
      </c>
      <c r="C71" s="84" t="s">
        <v>48</v>
      </c>
      <c r="D71" s="85">
        <v>1.3</v>
      </c>
      <c r="E71" s="86"/>
      <c r="F71" s="57"/>
      <c r="G71" s="50"/>
      <c r="H71" s="40"/>
    </row>
    <row r="72" spans="2:8" ht="19.5" customHeight="1">
      <c r="B72" s="68" t="s">
        <v>84</v>
      </c>
      <c r="C72" s="84" t="s">
        <v>48</v>
      </c>
      <c r="D72" s="85">
        <v>2.2</v>
      </c>
      <c r="E72" s="86"/>
      <c r="F72" s="57"/>
      <c r="G72" s="50"/>
      <c r="H72" s="40"/>
    </row>
    <row r="73" spans="2:8" ht="19.5" customHeight="1">
      <c r="B73" s="68" t="s">
        <v>85</v>
      </c>
      <c r="C73" s="84" t="s">
        <v>48</v>
      </c>
      <c r="D73" s="87">
        <v>0.3</v>
      </c>
      <c r="E73" s="88"/>
      <c r="F73" s="57"/>
      <c r="G73" s="50"/>
      <c r="H73" s="40"/>
    </row>
    <row r="74" spans="2:8" ht="19.5" customHeight="1">
      <c r="B74" s="68" t="s">
        <v>86</v>
      </c>
      <c r="C74" s="84" t="s">
        <v>87</v>
      </c>
      <c r="D74" s="87">
        <v>1</v>
      </c>
      <c r="E74" s="88"/>
      <c r="F74" s="57"/>
      <c r="G74" s="50"/>
      <c r="H74" s="40"/>
    </row>
    <row r="75" spans="2:8" ht="19.5" customHeight="1">
      <c r="B75" s="68"/>
      <c r="C75" s="84"/>
      <c r="D75" s="85"/>
      <c r="E75" s="86"/>
      <c r="F75" s="57"/>
      <c r="G75" s="50"/>
      <c r="H75" s="62"/>
    </row>
    <row r="76" spans="2:8" ht="19.5" customHeight="1">
      <c r="B76" s="54"/>
      <c r="C76" s="41"/>
      <c r="D76" s="50"/>
      <c r="E76" s="43"/>
      <c r="F76" s="57">
        <v>150</v>
      </c>
      <c r="G76" s="50"/>
      <c r="H76" s="63"/>
    </row>
    <row r="77" spans="2:8" ht="19.5" customHeight="1">
      <c r="B77" s="54"/>
      <c r="C77" s="41"/>
      <c r="D77" s="50"/>
      <c r="E77" s="43"/>
      <c r="F77" s="57"/>
      <c r="G77" s="50"/>
      <c r="H77" s="63"/>
    </row>
    <row r="78" spans="2:8" ht="19.5" customHeight="1">
      <c r="B78" s="54"/>
      <c r="C78" s="41"/>
      <c r="D78" s="50"/>
      <c r="E78" s="43"/>
      <c r="F78" s="57"/>
      <c r="G78" s="50"/>
      <c r="H78" s="63"/>
    </row>
    <row r="79" spans="2:8" ht="19.5" customHeight="1">
      <c r="B79" s="126" t="s">
        <v>0</v>
      </c>
      <c r="C79" s="127"/>
      <c r="D79" s="128" t="s">
        <v>39</v>
      </c>
      <c r="E79" s="129"/>
      <c r="F79" s="45"/>
      <c r="G79" s="130">
        <f>SUM(G68:G78)</f>
        <v>0</v>
      </c>
      <c r="H79" s="132" t="s">
        <v>18</v>
      </c>
    </row>
    <row r="80" spans="2:8" ht="19.5" customHeight="1">
      <c r="B80" s="134" t="s">
        <v>1</v>
      </c>
      <c r="C80" s="135"/>
      <c r="D80" s="129"/>
      <c r="E80" s="129"/>
      <c r="F80" s="45"/>
      <c r="G80" s="131"/>
      <c r="H80" s="133"/>
    </row>
    <row r="81" spans="1:8" ht="36" customHeight="1">
      <c r="A81" s="38" t="s">
        <v>37</v>
      </c>
      <c r="B81" s="120" t="s">
        <v>64</v>
      </c>
      <c r="C81" s="121"/>
      <c r="D81" s="122" t="s">
        <v>65</v>
      </c>
      <c r="E81" s="123"/>
      <c r="F81" s="46"/>
      <c r="G81" s="124" t="s">
        <v>2</v>
      </c>
      <c r="H81" s="137"/>
    </row>
    <row r="82" spans="2:8" ht="19.5" customHeight="1">
      <c r="B82" s="39" t="s">
        <v>17</v>
      </c>
      <c r="C82" s="39" t="s">
        <v>10</v>
      </c>
      <c r="D82" s="39" t="s">
        <v>11</v>
      </c>
      <c r="E82" s="39" t="s">
        <v>12</v>
      </c>
      <c r="F82" s="39" t="s">
        <v>12</v>
      </c>
      <c r="G82" s="39" t="s">
        <v>13</v>
      </c>
      <c r="H82" s="40" t="s">
        <v>19</v>
      </c>
    </row>
    <row r="83" spans="2:8" ht="19.5" customHeight="1">
      <c r="B83" s="99" t="s">
        <v>67</v>
      </c>
      <c r="C83" s="100" t="s">
        <v>68</v>
      </c>
      <c r="D83" s="70">
        <v>1</v>
      </c>
      <c r="E83" s="70"/>
      <c r="F83" s="39"/>
      <c r="G83" s="50"/>
      <c r="H83" s="40"/>
    </row>
    <row r="84" spans="2:8" ht="19.5" customHeight="1">
      <c r="B84" s="99" t="s">
        <v>69</v>
      </c>
      <c r="C84" s="100" t="s">
        <v>70</v>
      </c>
      <c r="D84" s="70">
        <v>10</v>
      </c>
      <c r="E84" s="70"/>
      <c r="F84" s="39"/>
      <c r="G84" s="50"/>
      <c r="H84" s="40"/>
    </row>
    <row r="85" spans="2:8" ht="19.5" customHeight="1">
      <c r="B85" s="99" t="s">
        <v>71</v>
      </c>
      <c r="C85" s="100" t="s">
        <v>72</v>
      </c>
      <c r="D85" s="70">
        <v>10</v>
      </c>
      <c r="E85" s="70"/>
      <c r="F85" s="39"/>
      <c r="G85" s="50"/>
      <c r="H85" s="40"/>
    </row>
    <row r="86" spans="2:8" ht="19.5" customHeight="1">
      <c r="B86" s="99" t="s">
        <v>73</v>
      </c>
      <c r="C86" s="100" t="s">
        <v>72</v>
      </c>
      <c r="D86" s="70">
        <v>10</v>
      </c>
      <c r="E86" s="70"/>
      <c r="F86" s="39"/>
      <c r="G86" s="50"/>
      <c r="H86" s="40"/>
    </row>
    <row r="87" spans="2:8" ht="19.5" customHeight="1">
      <c r="B87" s="99" t="s">
        <v>74</v>
      </c>
      <c r="C87" s="100" t="s">
        <v>47</v>
      </c>
      <c r="D87" s="70">
        <v>1</v>
      </c>
      <c r="E87" s="70"/>
      <c r="F87" s="39"/>
      <c r="G87" s="50"/>
      <c r="H87" s="40"/>
    </row>
    <row r="88" spans="2:8" ht="19.5" customHeight="1">
      <c r="B88" s="99" t="s">
        <v>75</v>
      </c>
      <c r="C88" s="100" t="s">
        <v>47</v>
      </c>
      <c r="D88" s="70">
        <v>1</v>
      </c>
      <c r="E88" s="70"/>
      <c r="F88" s="39"/>
      <c r="G88" s="50"/>
      <c r="H88" s="40"/>
    </row>
    <row r="89" spans="2:8" ht="19.5" customHeight="1">
      <c r="B89" s="99" t="s">
        <v>76</v>
      </c>
      <c r="C89" s="100" t="s">
        <v>47</v>
      </c>
      <c r="D89" s="70">
        <v>1</v>
      </c>
      <c r="E89" s="70"/>
      <c r="F89" s="39"/>
      <c r="G89" s="50"/>
      <c r="H89" s="40"/>
    </row>
    <row r="90" spans="2:8" ht="19.5" customHeight="1">
      <c r="B90" s="99" t="s">
        <v>78</v>
      </c>
      <c r="C90" s="101" t="s">
        <v>79</v>
      </c>
      <c r="D90" s="48">
        <v>4</v>
      </c>
      <c r="E90" s="71"/>
      <c r="F90" s="39"/>
      <c r="G90" s="50"/>
      <c r="H90" s="51"/>
    </row>
    <row r="91" spans="2:8" ht="19.5" customHeight="1">
      <c r="B91" s="99" t="s">
        <v>77</v>
      </c>
      <c r="C91" s="100" t="s">
        <v>47</v>
      </c>
      <c r="D91" s="70">
        <v>1</v>
      </c>
      <c r="E91" s="70"/>
      <c r="F91" s="57"/>
      <c r="G91" s="50"/>
      <c r="H91" s="52"/>
    </row>
    <row r="92" spans="2:8" ht="19.5" customHeight="1">
      <c r="B92" s="68"/>
      <c r="C92" s="75"/>
      <c r="D92" s="70"/>
      <c r="E92" s="71"/>
      <c r="F92" s="57"/>
      <c r="G92" s="50"/>
      <c r="H92" s="52"/>
    </row>
    <row r="93" spans="2:8" ht="19.5" customHeight="1">
      <c r="B93" s="68"/>
      <c r="C93" s="74"/>
      <c r="D93" s="70"/>
      <c r="E93" s="71"/>
      <c r="F93" s="57"/>
      <c r="G93" s="50"/>
      <c r="H93" s="52"/>
    </row>
    <row r="94" spans="2:8" ht="19.5" customHeight="1">
      <c r="B94" s="49"/>
      <c r="C94" s="41"/>
      <c r="D94" s="56"/>
      <c r="E94" s="56"/>
      <c r="F94" s="56">
        <v>30</v>
      </c>
      <c r="G94" s="56"/>
      <c r="H94" s="51"/>
    </row>
    <row r="95" spans="2:8" ht="19.5" customHeight="1">
      <c r="B95" s="68"/>
      <c r="C95" s="41"/>
      <c r="D95" s="42"/>
      <c r="E95" s="50"/>
      <c r="F95" s="43"/>
      <c r="G95" s="48"/>
      <c r="H95" s="44"/>
    </row>
    <row r="96" spans="2:8" ht="19.5" customHeight="1">
      <c r="B96" s="126" t="s">
        <v>0</v>
      </c>
      <c r="C96" s="127"/>
      <c r="D96" s="128" t="s">
        <v>66</v>
      </c>
      <c r="E96" s="129"/>
      <c r="F96" s="45"/>
      <c r="G96" s="130">
        <f>SUM(G83:G95)</f>
        <v>0</v>
      </c>
      <c r="H96" s="132" t="s">
        <v>18</v>
      </c>
    </row>
    <row r="97" spans="2:8" ht="19.5" customHeight="1">
      <c r="B97" s="134" t="s">
        <v>1</v>
      </c>
      <c r="C97" s="135"/>
      <c r="D97" s="129"/>
      <c r="E97" s="129"/>
      <c r="F97" s="45"/>
      <c r="G97" s="131"/>
      <c r="H97" s="133"/>
    </row>
  </sheetData>
  <sheetProtection/>
  <mergeCells count="50">
    <mergeCell ref="G6:H6"/>
    <mergeCell ref="B19:C19"/>
    <mergeCell ref="D19:E20"/>
    <mergeCell ref="G19:G20"/>
    <mergeCell ref="H19:H20"/>
    <mergeCell ref="B20:C20"/>
    <mergeCell ref="A2:H2"/>
    <mergeCell ref="B81:C81"/>
    <mergeCell ref="D81:E81"/>
    <mergeCell ref="G81:H81"/>
    <mergeCell ref="B96:C96"/>
    <mergeCell ref="D96:E97"/>
    <mergeCell ref="G96:G97"/>
    <mergeCell ref="H96:H97"/>
    <mergeCell ref="B97:C97"/>
    <mergeCell ref="B6:C6"/>
    <mergeCell ref="B66:C66"/>
    <mergeCell ref="D66:E66"/>
    <mergeCell ref="G66:H66"/>
    <mergeCell ref="B79:C79"/>
    <mergeCell ref="D79:E80"/>
    <mergeCell ref="G79:G80"/>
    <mergeCell ref="H79:H80"/>
    <mergeCell ref="B80:C80"/>
    <mergeCell ref="B36:C36"/>
    <mergeCell ref="D36:E36"/>
    <mergeCell ref="G36:H36"/>
    <mergeCell ref="B49:C49"/>
    <mergeCell ref="D49:E50"/>
    <mergeCell ref="G49:G50"/>
    <mergeCell ref="H49:H50"/>
    <mergeCell ref="B50:C50"/>
    <mergeCell ref="B51:C51"/>
    <mergeCell ref="D51:E51"/>
    <mergeCell ref="G51:H51"/>
    <mergeCell ref="B64:C64"/>
    <mergeCell ref="D64:E65"/>
    <mergeCell ref="G64:G65"/>
    <mergeCell ref="H64:H65"/>
    <mergeCell ref="B65:C65"/>
    <mergeCell ref="B4:H4"/>
    <mergeCell ref="B21:C21"/>
    <mergeCell ref="D21:E21"/>
    <mergeCell ref="G21:H21"/>
    <mergeCell ref="B34:C34"/>
    <mergeCell ref="D34:E35"/>
    <mergeCell ref="G34:G35"/>
    <mergeCell ref="H34:H35"/>
    <mergeCell ref="B35:C35"/>
    <mergeCell ref="D6:E6"/>
  </mergeCells>
  <printOptions/>
  <pageMargins left="0.3937007874015748" right="0" top="0.5905511811023623" bottom="0.984251968503937" header="0.984251968503937" footer="0.7874015748031497"/>
  <pageSetup horizontalDpi="600" verticalDpi="600" orientation="portrait" paperSize="9" r:id="rId1"/>
  <headerFooter alignWithMargins="0">
    <oddHeader>&amp;R&amp;10 &amp;"細明體,標準"第&amp;"Times New Roman,標準" &amp;P &amp;"細明體,標準"頁&amp;"Times New Roman,標準" &amp;"細明體,標準"共&amp;"Times New Roman,標準" &amp;N &amp;"細明體,標準"頁</oddHeader>
    <oddFooter xml:space="preserve">&amp;L&amp;"細明體,標準"投標廠商︰&amp;C                                                 &amp;"細明體,標準"負責人&amp;"Times New Roman,標準" &amp;R(&amp;"細明體,標準"廠商蓋章&amp;"Times New Roman,標準")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4" sqref="A24"/>
    </sheetView>
  </sheetViews>
  <sheetFormatPr defaultColWidth="9.00390625" defaultRowHeight="15.75"/>
  <cols>
    <col min="1" max="1" width="9.625" style="0" customWidth="1"/>
    <col min="2" max="2" width="11.625" style="0" customWidth="1"/>
    <col min="4" max="4" width="14.375" style="0" customWidth="1"/>
    <col min="5" max="5" width="20.875" style="0" customWidth="1"/>
    <col min="6" max="6" width="4.00390625" style="0" customWidth="1"/>
    <col min="7" max="7" width="8.25390625" style="0" customWidth="1"/>
    <col min="8" max="8" width="2.875" style="0" customWidth="1"/>
    <col min="9" max="9" width="7.50390625" style="0" customWidth="1"/>
  </cols>
  <sheetData>
    <row r="1" spans="1:8" ht="31.5" customHeight="1">
      <c r="A1" s="138" t="s">
        <v>130</v>
      </c>
      <c r="B1" s="139"/>
      <c r="C1" s="139"/>
      <c r="D1" s="139"/>
      <c r="E1" s="139"/>
      <c r="F1" s="139"/>
      <c r="G1" s="139"/>
      <c r="H1" s="139"/>
    </row>
    <row r="6" spans="1:2" ht="15">
      <c r="A6" s="94" t="s">
        <v>101</v>
      </c>
      <c r="B6" s="97" t="s">
        <v>59</v>
      </c>
    </row>
    <row r="7" spans="2:7" ht="15">
      <c r="B7" s="82" t="s">
        <v>127</v>
      </c>
      <c r="F7" s="65" t="s">
        <v>33</v>
      </c>
      <c r="G7" s="66">
        <f>16.5*11.3</f>
        <v>186.45000000000002</v>
      </c>
    </row>
    <row r="8" spans="2:7" ht="15">
      <c r="B8" s="82" t="s">
        <v>128</v>
      </c>
      <c r="F8" s="65" t="s">
        <v>33</v>
      </c>
      <c r="G8" s="66">
        <f>10.6*1.5</f>
        <v>15.899999999999999</v>
      </c>
    </row>
    <row r="9" spans="2:9" ht="15.75">
      <c r="B9" s="77"/>
      <c r="C9" s="78"/>
      <c r="D9" s="78"/>
      <c r="E9" s="78"/>
      <c r="F9" s="79"/>
      <c r="G9" s="80">
        <f>SUM(G7:G8)</f>
        <v>202.35000000000002</v>
      </c>
      <c r="H9" s="81" t="s">
        <v>35</v>
      </c>
      <c r="I9" s="80">
        <v>202</v>
      </c>
    </row>
    <row r="10" spans="2:9" ht="15.75">
      <c r="B10" s="103"/>
      <c r="C10" s="59"/>
      <c r="D10" s="59"/>
      <c r="E10" s="59"/>
      <c r="F10" s="104"/>
      <c r="G10" s="67"/>
      <c r="H10" s="60"/>
      <c r="I10" s="67"/>
    </row>
    <row r="11" spans="1:9" ht="15.75">
      <c r="A11" s="94" t="s">
        <v>97</v>
      </c>
      <c r="B11" s="97" t="s">
        <v>98</v>
      </c>
      <c r="C11" s="59"/>
      <c r="D11" s="59"/>
      <c r="E11" s="59"/>
      <c r="F11" s="104"/>
      <c r="G11" s="67"/>
      <c r="H11" s="60"/>
      <c r="I11" s="67"/>
    </row>
    <row r="12" spans="2:7" ht="15">
      <c r="B12" s="97" t="s">
        <v>103</v>
      </c>
      <c r="F12" s="65" t="s">
        <v>99</v>
      </c>
      <c r="G12" s="66">
        <f>I9</f>
        <v>202</v>
      </c>
    </row>
    <row r="13" spans="2:7" ht="15.75">
      <c r="B13" s="61"/>
      <c r="F13" s="65"/>
      <c r="G13" s="66"/>
    </row>
    <row r="15" spans="1:2" ht="15">
      <c r="A15" s="94" t="s">
        <v>61</v>
      </c>
      <c r="B15" s="97" t="s">
        <v>60</v>
      </c>
    </row>
    <row r="16" spans="2:7" ht="15">
      <c r="B16" s="82" t="s">
        <v>127</v>
      </c>
      <c r="F16" s="65" t="s">
        <v>33</v>
      </c>
      <c r="G16" s="66">
        <f>16.5*11.3</f>
        <v>186.45000000000002</v>
      </c>
    </row>
    <row r="17" spans="2:7" ht="15">
      <c r="B17" s="82" t="s">
        <v>128</v>
      </c>
      <c r="F17" s="65" t="s">
        <v>33</v>
      </c>
      <c r="G17" s="66">
        <f>10.6*1.5</f>
        <v>15.899999999999999</v>
      </c>
    </row>
    <row r="18" spans="1:7" ht="15">
      <c r="A18" s="95" t="s">
        <v>62</v>
      </c>
      <c r="B18" s="98" t="s">
        <v>129</v>
      </c>
      <c r="F18" s="65" t="s">
        <v>33</v>
      </c>
      <c r="G18" s="66">
        <f>(16.5*2+10.6*2+1.5*2)*1</f>
        <v>57.2</v>
      </c>
    </row>
    <row r="19" spans="2:9" ht="15.75">
      <c r="B19" s="77"/>
      <c r="C19" s="78"/>
      <c r="D19" s="78"/>
      <c r="E19" s="78"/>
      <c r="F19" s="79"/>
      <c r="G19" s="80">
        <f>SUM(G16:G18)</f>
        <v>259.55</v>
      </c>
      <c r="H19" s="81" t="s">
        <v>35</v>
      </c>
      <c r="I19" s="80">
        <v>260</v>
      </c>
    </row>
  </sheetData>
  <sheetProtection/>
  <mergeCells count="1">
    <mergeCell ref="A1:H1"/>
  </mergeCells>
  <printOptions horizontalCentered="1"/>
  <pageMargins left="0.3937007874015748" right="0.3937007874015748" top="0.7480314960629921" bottom="0.7874015748031497" header="0.35433070866141736" footer="0.3937007874015748"/>
  <pageSetup horizontalDpi="600" verticalDpi="600" orientation="portrait" paperSize="9" r:id="rId1"/>
  <headerFooter alignWithMargins="0">
    <oddHeader>&amp;R&amp;"細明體,標準"第&amp;"Times New Roman,標準"&amp;P&amp;"細明體,標準"頁&amp;"Times New Roman,標準"/&amp;"細明體,標準"共&amp;"Times New Roman,標準"&amp;N&amp;"細明體,標準"頁</oddHeader>
    <oddFooter>&amp;L&amp;"細明體,標準"編製&amp;"Times New Roman,標準":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Kenwood</dc:creator>
  <cp:keywords/>
  <dc:description/>
  <cp:lastModifiedBy>user</cp:lastModifiedBy>
  <cp:lastPrinted>2022-10-07T06:39:59Z</cp:lastPrinted>
  <dcterms:created xsi:type="dcterms:W3CDTF">1998-09-04T02:32:28Z</dcterms:created>
  <dcterms:modified xsi:type="dcterms:W3CDTF">2022-10-07T09:14:26Z</dcterms:modified>
  <cp:category/>
  <cp:version/>
  <cp:contentType/>
  <cp:contentStatus/>
</cp:coreProperties>
</file>